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A!$A$1:$K$510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9" i="1"/>
  <c r="B7"/>
  <c r="B4" l="1"/>
  <c r="B8"/>
  <c r="B6"/>
  <c r="B11"/>
</calcChain>
</file>

<file path=xl/sharedStrings.xml><?xml version="1.0" encoding="utf-8"?>
<sst xmlns="http://schemas.openxmlformats.org/spreadsheetml/2006/main" count="534" uniqueCount="347">
  <si>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</si>
  <si>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</si>
  <si>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</si>
  <si>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</si>
  <si>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</si>
  <si>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</si>
  <si>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</si>
  <si>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</si>
  <si>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</si>
  <si>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</si>
  <si>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</si>
  <si>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</si>
  <si>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</si>
  <si>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</si>
  <si>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</si>
  <si>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</si>
  <si>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</si>
  <si>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</si>
  <si>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</si>
  <si>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</si>
  <si>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</si>
  <si>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</si>
  <si>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</si>
  <si>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</si>
  <si>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</si>
  <si>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</si>
  <si>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</si>
  <si>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</si>
  <si>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</si>
  <si>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</si>
  <si>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</si>
  <si>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</si>
  <si>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</si>
  <si>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</si>
  <si>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</si>
  <si>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</si>
  <si>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</si>
  <si>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</si>
  <si>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</si>
  <si>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</si>
  <si>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</si>
  <si>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</si>
  <si>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</si>
  <si>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</si>
  <si>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</si>
  <si>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</si>
  <si>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</si>
  <si>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</si>
  <si>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</si>
  <si>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</si>
  <si>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</si>
  <si>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</si>
  <si>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</si>
  <si>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</si>
  <si>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</si>
  <si>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</si>
  <si>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</si>
  <si>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</si>
  <si>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</si>
  <si>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</si>
  <si>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</si>
  <si>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</si>
  <si>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</si>
  <si>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</si>
  <si>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</si>
  <si>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</si>
  <si>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</si>
  <si>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</si>
  <si>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</si>
  <si>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</si>
  <si>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</si>
  <si>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</si>
  <si>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</si>
  <si>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</si>
  <si>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</si>
  <si>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</si>
  <si>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</si>
  <si>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</si>
  <si>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</si>
  <si>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</si>
  <si>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</si>
  <si>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</si>
  <si>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</si>
  <si>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</si>
  <si>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</si>
  <si>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</si>
  <si>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</si>
  <si>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</si>
  <si>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</si>
  <si>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</si>
  <si>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</si>
  <si>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</si>
  <si>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</si>
  <si>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</si>
  <si>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</si>
  <si>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</si>
  <si>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</si>
  <si>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</si>
  <si>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</si>
  <si>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</si>
  <si>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</si>
  <si>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</si>
  <si>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</si>
  <si>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</si>
  <si>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</si>
  <si>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</si>
  <si>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</si>
  <si>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</si>
  <si>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</si>
  <si>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</si>
  <si>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</si>
  <si>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</si>
  <si>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</si>
  <si>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</si>
  <si>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</si>
  <si>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</si>
  <si>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</si>
  <si>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</si>
  <si>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</si>
  <si>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</si>
  <si>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</si>
  <si>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</si>
  <si>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</si>
  <si>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</si>
  <si>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</si>
  <si>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</si>
  <si>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</si>
  <si>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</si>
  <si>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</si>
  <si>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</si>
  <si>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</si>
  <si>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</si>
  <si>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</si>
  <si>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</si>
  <si>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</si>
  <si>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</si>
  <si>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</si>
  <si>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</si>
  <si>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</si>
  <si>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</si>
  <si>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</si>
  <si>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</si>
  <si>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</si>
  <si>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</si>
  <si>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</si>
  <si>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</si>
  <si>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</si>
  <si>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</si>
  <si>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</si>
  <si>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</si>
  <si>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</si>
  <si>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</si>
  <si>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</si>
  <si>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</si>
  <si>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</si>
  <si>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</si>
  <si>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</si>
  <si>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</si>
  <si>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</si>
  <si>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</si>
  <si>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</si>
  <si>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</si>
  <si>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</si>
  <si>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</si>
  <si>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</si>
  <si>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</si>
  <si>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</si>
  <si>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</si>
  <si>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</si>
  <si>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</si>
  <si>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</si>
  <si>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</si>
  <si>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</si>
  <si>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</si>
  <si>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</si>
  <si>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</si>
  <si>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</si>
  <si>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</si>
  <si>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</si>
  <si>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</si>
  <si>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</si>
  <si>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</si>
  <si>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</si>
  <si>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</si>
  <si>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</si>
  <si>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</si>
  <si>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</si>
  <si>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</si>
  <si>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</si>
  <si>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</si>
  <si>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</si>
  <si>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</si>
  <si>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</si>
  <si>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</si>
  <si>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</si>
  <si>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</si>
  <si>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</si>
  <si>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</si>
  <si>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</si>
  <si>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</si>
  <si>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</si>
  <si>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</si>
  <si>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</si>
  <si>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</si>
  <si>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</si>
  <si>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</si>
  <si>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</si>
  <si>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</si>
  <si>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</si>
  <si>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</si>
  <si>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</si>
  <si>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</si>
  <si>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</si>
  <si>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</si>
  <si>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</si>
  <si>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</si>
  <si>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</si>
  <si>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</si>
  <si>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</si>
  <si>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</si>
  <si>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</si>
  <si>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</si>
  <si>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</si>
  <si>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</si>
  <si>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</si>
  <si>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</si>
  <si>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</si>
  <si>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</si>
  <si>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</si>
  <si>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</si>
  <si>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</si>
  <si>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</si>
  <si>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</si>
  <si>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</si>
  <si>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</si>
  <si>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</si>
  <si>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</si>
  <si>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</si>
  <si>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</si>
  <si>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</si>
  <si>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</si>
  <si>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</si>
  <si>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</si>
  <si>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</si>
  <si>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</si>
  <si>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</si>
  <si>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</si>
  <si>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</si>
  <si>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</si>
  <si>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</si>
  <si>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</si>
  <si>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</si>
  <si>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</si>
  <si>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</si>
  <si>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</si>
  <si>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</si>
  <si>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</si>
  <si>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</si>
  <si>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</si>
  <si>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</si>
  <si>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</si>
  <si>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</si>
  <si>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</si>
  <si>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</si>
  <si>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</si>
  <si>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</si>
  <si>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</si>
  <si>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</si>
  <si>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</si>
  <si>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</si>
  <si>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</si>
  <si>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</si>
  <si>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</si>
  <si>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</si>
  <si>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</si>
  <si>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</si>
  <si>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</si>
  <si>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</si>
  <si>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</si>
  <si>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</si>
  <si>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</si>
  <si>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</si>
  <si>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</si>
  <si>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</si>
  <si>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</si>
  <si>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</si>
  <si>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</si>
  <si>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</si>
  <si>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</si>
  <si>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</si>
  <si>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</si>
  <si>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</si>
  <si>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</si>
  <si>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</si>
  <si>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</si>
  <si>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</si>
  <si>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</si>
  <si>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</si>
  <si>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</si>
  <si>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</si>
  <si>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</si>
  <si>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</si>
  <si>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</si>
  <si>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</si>
  <si>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</si>
  <si>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</si>
  <si>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</si>
  <si>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</si>
  <si>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</si>
  <si>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</si>
  <si>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</si>
  <si>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</si>
  <si>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</si>
  <si>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</si>
  <si>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</si>
  <si>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</si>
  <si>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</si>
  <si>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</si>
  <si>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</si>
  <si>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</si>
  <si>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</si>
  <si>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</si>
  <si>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</si>
  <si>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</si>
  <si>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</si>
  <si>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</si>
  <si>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</si>
  <si>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</si>
  <si>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</si>
  <si>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</si>
  <si>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</si>
  <si>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</si>
  <si>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</si>
  <si>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</si>
  <si>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</si>
  <si>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</si>
  <si>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</si>
  <si>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</si>
  <si>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</si>
  <si>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</si>
  <si>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</si>
  <si>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JULY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</si>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</sst>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9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3" fontId="0" fillId="0" borderId="5" xfId="0" applyNumberFormat="1" applyBorder="1"/>
    <xf numFmtId="10" fontId="0" fillId="0" borderId="5" xfId="0" applyNumberFormat="1" applyBorder="1" applyProtection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5"/>
  <sheetViews>
    <sheetView tabSelected="1" defaultGridColor="0" view="pageBreakPreview" colorId="22" zoomScale="75" zoomScaleNormal="100" zoomScaleSheetLayoutView="75" workbookViewId="0">
      <selection activeCell="B10" sqref="B10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5">
        <v>473481337.99999994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37" t="s">
        <v>283</v>
      </c>
      <c r="C2" s="137"/>
      <c r="D2" s="137"/>
      <c r="E2" s="3"/>
      <c r="F2" s="3"/>
      <c r="G2" s="36"/>
      <c r="H2" s="3"/>
      <c r="I2" s="3"/>
      <c r="J2" s="3"/>
      <c r="K2" s="3"/>
      <c r="L2" s="105">
        <v>13107252.469999969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36" t="s">
        <v>284</v>
      </c>
      <c r="C3" s="136"/>
      <c r="D3" s="3"/>
      <c r="E3" s="3"/>
      <c r="F3" s="3"/>
      <c r="G3" s="3"/>
      <c r="H3" s="3"/>
      <c r="I3" s="3"/>
      <c r="J3" s="3"/>
      <c r="K3" s="3"/>
      <c r="L3" s="122">
        <v>2.8500000000000001E-2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35" t="str">
        <f>TEXT(C22, "mmmm   yyyy")</f>
        <v>July   2013</v>
      </c>
      <c r="C4" s="135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38" t="str">
        <f>"General Fund Transfers by the Department of Revenue for the " &amp; VLOOKUP($H$20, MONTHS!A1:B13, 2, FALSE) &amp;  " month of the Fiscal Year"</f>
        <v>General Fund Transfers by the Department of Revenue for the 1st month of the Fiscal Year</v>
      </c>
      <c r="C6" s="138"/>
      <c r="D6" s="138"/>
      <c r="E6" s="138"/>
      <c r="F6" s="138"/>
      <c r="G6" s="138"/>
      <c r="H6" s="138"/>
      <c r="I6" s="138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34" t="str">
        <f>"ending June 30, 2014 were " &amp;TEXT(I64, "$###,###,###")&amp; " which is a decrease of " &amp;TEXT(D118, "$###,###,###")</f>
        <v>ending June 30, 2014 were $250,608,858 which is a decrease of -$12,222,962</v>
      </c>
      <c r="C7" s="134"/>
      <c r="D7" s="134"/>
      <c r="E7" s="134"/>
      <c r="F7" s="134"/>
      <c r="G7" s="134"/>
      <c r="H7" s="134"/>
      <c r="I7" s="134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38" t="str">
        <f>"or "&amp;TEXT(E118,"##.##%")&amp;" from the same month of the prior year.  Transfers to all funds for the " &amp; VLOOKUP($H$20, MONTHS!A1:B13, 2, FALSE) &amp;" month of the Fiscal Year"</f>
        <v>or -4.65% from the same month of the prior year.  Transfers to all funds for the 1st month of the Fiscal Year</v>
      </c>
      <c r="C8" s="138"/>
      <c r="D8" s="138"/>
      <c r="E8" s="138"/>
      <c r="F8" s="138"/>
      <c r="G8" s="138"/>
      <c r="H8" s="138"/>
      <c r="I8" s="138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34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$473,481,338 which is an increase of $13,107,252 or 2.85% of the prior year.</v>
      </c>
      <c r="C9" s="134"/>
      <c r="D9" s="134"/>
      <c r="E9" s="134"/>
      <c r="F9" s="134"/>
      <c r="G9" s="134"/>
      <c r="H9" s="134"/>
      <c r="I9" s="13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34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July were under the estimate by $9,581,622 or -3.68%</v>
      </c>
      <c r="C11" s="134"/>
      <c r="D11" s="134"/>
      <c r="E11" s="134"/>
      <c r="F11" s="134"/>
      <c r="G11" s="134"/>
      <c r="H11" s="134"/>
      <c r="I11" s="13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61"/>
      <c r="F19" s="61"/>
      <c r="G19" s="69"/>
      <c r="H19" s="70" t="s">
        <v>5</v>
      </c>
      <c r="I19" s="64"/>
      <c r="J19" s="64"/>
      <c r="K19" s="64"/>
      <c r="L19" s="3"/>
      <c r="M19" s="3"/>
      <c r="AR19" s="7"/>
    </row>
    <row r="20" spans="1:255" ht="15" customHeight="1">
      <c r="A20" s="64"/>
      <c r="B20" s="71" t="s">
        <v>5</v>
      </c>
      <c r="C20" s="67" t="s">
        <v>4</v>
      </c>
      <c r="D20" s="72" t="s">
        <v>3</v>
      </c>
      <c r="E20" s="70" t="s">
        <v>3</v>
      </c>
      <c r="F20" s="70" t="s">
        <v>6</v>
      </c>
      <c r="G20" s="73" t="s">
        <v>6</v>
      </c>
      <c r="H20" s="70" t="s">
        <v>304</v>
      </c>
      <c r="I20" s="70" t="s">
        <v>304</v>
      </c>
      <c r="J20" s="70" t="s">
        <v>7</v>
      </c>
      <c r="K20" s="70" t="s">
        <v>7</v>
      </c>
      <c r="M20" s="3"/>
      <c r="AR20" s="7"/>
    </row>
    <row r="21" spans="1:255" ht="15.6">
      <c r="A21" s="64"/>
      <c r="B21" s="71" t="s">
        <v>337</v>
      </c>
      <c r="C21" s="67" t="s">
        <v>338</v>
      </c>
      <c r="D21" s="72" t="s">
        <v>338</v>
      </c>
      <c r="E21" s="72" t="s">
        <v>8</v>
      </c>
      <c r="F21" s="70" t="s">
        <v>9</v>
      </c>
      <c r="G21" s="73" t="s">
        <v>10</v>
      </c>
      <c r="H21" s="74">
        <v>2013</v>
      </c>
      <c r="I21" s="74">
        <v>2013</v>
      </c>
      <c r="J21" s="72" t="s">
        <v>11</v>
      </c>
      <c r="K21" s="72" t="s">
        <v>11</v>
      </c>
      <c r="M21" s="9"/>
      <c r="AR21" s="7"/>
    </row>
    <row r="22" spans="1:255" ht="15.6">
      <c r="A22" s="64" t="s">
        <v>12</v>
      </c>
      <c r="B22" s="75" t="s">
        <v>4</v>
      </c>
      <c r="C22" s="76">
        <v>41486</v>
      </c>
      <c r="D22" s="76">
        <v>41486</v>
      </c>
      <c r="E22" s="77" t="s">
        <v>4</v>
      </c>
      <c r="F22" s="76">
        <v>41486</v>
      </c>
      <c r="G22" s="76">
        <v>41486</v>
      </c>
      <c r="H22" s="77" t="s">
        <v>4</v>
      </c>
      <c r="I22" s="77" t="s">
        <v>3</v>
      </c>
      <c r="J22" s="77" t="s">
        <v>13</v>
      </c>
      <c r="K22" s="77" t="s">
        <v>10</v>
      </c>
      <c r="M22" s="9"/>
      <c r="AR22" s="7"/>
    </row>
    <row r="23" spans="1:255">
      <c r="A23" s="64"/>
      <c r="B23" s="78" t="s">
        <v>14</v>
      </c>
      <c r="C23" s="79"/>
      <c r="D23" s="80"/>
      <c r="E23" s="80"/>
      <c r="F23" s="81"/>
      <c r="G23" s="82"/>
      <c r="H23" s="80"/>
      <c r="I23" s="80"/>
      <c r="J23" s="80"/>
      <c r="K23" s="80"/>
      <c r="M23" s="3"/>
    </row>
    <row r="24" spans="1:255">
      <c r="A24" s="64" t="s">
        <v>15</v>
      </c>
      <c r="B24" s="45">
        <v>1946000000</v>
      </c>
      <c r="C24" s="45">
        <v>58683845</v>
      </c>
      <c r="D24" s="45">
        <v>61339378.210000001</v>
      </c>
      <c r="E24" s="83">
        <v>3.152074933710175E-2</v>
      </c>
      <c r="F24" s="45">
        <v>2655533.2100000009</v>
      </c>
      <c r="G24" s="83">
        <v>4.5251520414178736E-2</v>
      </c>
      <c r="H24" s="45">
        <v>58683845</v>
      </c>
      <c r="I24" s="45">
        <v>61339378.210000001</v>
      </c>
      <c r="J24" s="45">
        <v>2655533.2100000009</v>
      </c>
      <c r="K24" s="83">
        <v>4.5251520414178736E-2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C25" s="64"/>
      <c r="D25" s="45"/>
      <c r="E25" s="64"/>
      <c r="F25" s="64"/>
      <c r="G25" s="83"/>
      <c r="H25" s="64"/>
      <c r="I25" s="45"/>
      <c r="J25" s="64"/>
      <c r="K25" s="6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 s="64">
        <v>1668400000</v>
      </c>
      <c r="C26" s="84">
        <v>105688983</v>
      </c>
      <c r="D26" s="64">
        <v>88087170.920000002</v>
      </c>
      <c r="E26" s="83">
        <v>5.2797393263006476E-2</v>
      </c>
      <c r="F26" s="64">
        <v>-17601812.079999998</v>
      </c>
      <c r="G26" s="83">
        <v>-0.16654348996810764</v>
      </c>
      <c r="H26" s="64">
        <v>105688983</v>
      </c>
      <c r="I26" s="64">
        <v>88087170.920000002</v>
      </c>
      <c r="J26" s="64">
        <v>-17601812.079999998</v>
      </c>
      <c r="K26" s="83">
        <v>-0.16654348996810764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B27" s="64"/>
      <c r="C27" s="84"/>
      <c r="D27" s="45"/>
      <c r="E27" s="64"/>
      <c r="F27" s="64"/>
      <c r="G27" s="83"/>
      <c r="H27" s="64"/>
      <c r="I27" s="64"/>
      <c r="J27" s="64"/>
      <c r="K27" s="6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 s="64">
        <v>464500000</v>
      </c>
      <c r="C28" s="84">
        <v>22921119</v>
      </c>
      <c r="D28" s="64">
        <v>26606197.059999999</v>
      </c>
      <c r="E28" s="83">
        <v>5.7279218643702903E-2</v>
      </c>
      <c r="F28" s="64">
        <v>3685078.0599999987</v>
      </c>
      <c r="G28" s="83">
        <v>0.16077217085256609</v>
      </c>
      <c r="H28" s="64">
        <v>22921119</v>
      </c>
      <c r="I28" s="64">
        <v>26606197.059999999</v>
      </c>
      <c r="J28" s="64">
        <v>3685078.0599999987</v>
      </c>
      <c r="K28" s="83">
        <v>0.16077217085256609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B29" s="64"/>
      <c r="C29" s="84"/>
      <c r="D29" s="45"/>
      <c r="E29" s="64"/>
      <c r="F29" s="64"/>
      <c r="G29" s="83"/>
      <c r="H29" s="64"/>
      <c r="I29" s="64"/>
      <c r="J29" s="64"/>
      <c r="K29" s="6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 s="64">
        <v>231500000</v>
      </c>
      <c r="C30" s="84">
        <v>12623210</v>
      </c>
      <c r="D30" s="64">
        <v>10979386.120000001</v>
      </c>
      <c r="E30" s="83">
        <v>4.742715386609072E-2</v>
      </c>
      <c r="F30" s="64">
        <v>-1643823.879999999</v>
      </c>
      <c r="G30" s="83">
        <v>-0.13022233488946147</v>
      </c>
      <c r="H30" s="64">
        <v>12623210</v>
      </c>
      <c r="I30" s="64">
        <v>10979386.120000001</v>
      </c>
      <c r="J30" s="64">
        <v>-1643823.879999999</v>
      </c>
      <c r="K30" s="83">
        <v>-0.13022233488946147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B31" s="64"/>
      <c r="C31" s="84"/>
      <c r="D31" s="45"/>
      <c r="E31" s="64"/>
      <c r="F31" s="64"/>
      <c r="G31" s="83"/>
      <c r="H31" s="64"/>
      <c r="I31" s="64"/>
      <c r="J31" s="64"/>
      <c r="K31" s="6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 s="64">
        <v>187300000</v>
      </c>
      <c r="C32" s="84">
        <v>18217768</v>
      </c>
      <c r="D32" s="64">
        <v>18634642.689999998</v>
      </c>
      <c r="E32" s="83">
        <v>9.9490884623598494E-2</v>
      </c>
      <c r="F32" s="64">
        <v>416874.68999999762</v>
      </c>
      <c r="G32" s="83">
        <v>2.2882863037886836E-2</v>
      </c>
      <c r="H32" s="64">
        <v>18217768</v>
      </c>
      <c r="I32" s="64">
        <v>18634642.689999998</v>
      </c>
      <c r="J32" s="64">
        <v>416874.68999999762</v>
      </c>
      <c r="K32" s="83">
        <v>2.2882863037886836E-2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B33" s="64"/>
      <c r="C33" s="84"/>
      <c r="D33" s="45"/>
      <c r="E33" s="64"/>
      <c r="F33" s="64"/>
      <c r="G33" s="83"/>
      <c r="H33" s="64"/>
      <c r="I33" s="64"/>
      <c r="J33" s="64"/>
      <c r="K33" s="6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 s="64">
        <v>155200000</v>
      </c>
      <c r="C34" s="84">
        <v>13493970</v>
      </c>
      <c r="D34" s="64">
        <v>14987797.680000002</v>
      </c>
      <c r="E34" s="83">
        <v>9.6570861340206191E-2</v>
      </c>
      <c r="F34" s="64">
        <v>1493827.6800000016</v>
      </c>
      <c r="G34" s="83">
        <v>0.11070334971842991</v>
      </c>
      <c r="H34" s="64">
        <v>13493970</v>
      </c>
      <c r="I34" s="64">
        <v>14987797.680000002</v>
      </c>
      <c r="J34" s="64">
        <v>1493827.6800000016</v>
      </c>
      <c r="K34" s="83">
        <v>0.11070334971842991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B35" s="64"/>
      <c r="C35" s="84"/>
      <c r="D35" s="45"/>
      <c r="E35" s="64"/>
      <c r="F35" s="64"/>
      <c r="G35" s="83"/>
      <c r="H35" s="64"/>
      <c r="I35" s="64"/>
      <c r="J35" s="64"/>
      <c r="K35" s="6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 s="64">
        <v>69500000</v>
      </c>
      <c r="C36" s="84">
        <v>5512765</v>
      </c>
      <c r="D36" s="64">
        <v>5173808.45</v>
      </c>
      <c r="E36" s="83">
        <v>7.4443287050359713E-2</v>
      </c>
      <c r="F36" s="64">
        <v>-338956.54999999981</v>
      </c>
      <c r="G36" s="83">
        <v>-6.1485760775218938E-2</v>
      </c>
      <c r="H36" s="64">
        <v>5512765</v>
      </c>
      <c r="I36" s="64">
        <v>5173808.45</v>
      </c>
      <c r="J36" s="64">
        <v>-338956.54999999981</v>
      </c>
      <c r="K36" s="83">
        <v>-6.1485760775218938E-2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B37" s="64"/>
      <c r="C37" s="84"/>
      <c r="D37" s="45"/>
      <c r="E37" s="64"/>
      <c r="F37" s="64"/>
      <c r="G37" s="83"/>
      <c r="H37" s="64"/>
      <c r="I37" s="64"/>
      <c r="J37" s="64"/>
      <c r="K37" s="6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 s="64">
        <v>31000000</v>
      </c>
      <c r="C38" s="84">
        <v>2891030</v>
      </c>
      <c r="D38" s="64">
        <v>2637257.7200000002</v>
      </c>
      <c r="E38" s="83">
        <v>8.5072829677419359E-2</v>
      </c>
      <c r="F38" s="64">
        <v>-253772.2799999998</v>
      </c>
      <c r="G38" s="83">
        <v>-8.7779192882813314E-2</v>
      </c>
      <c r="H38" s="64">
        <v>2891030</v>
      </c>
      <c r="I38" s="64">
        <v>2637257.7200000002</v>
      </c>
      <c r="J38" s="64">
        <v>-253772.2799999998</v>
      </c>
      <c r="K38" s="83">
        <v>-8.7779192882813314E-2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B39" s="64"/>
      <c r="C39" s="84"/>
      <c r="D39" s="45"/>
      <c r="E39" s="64"/>
      <c r="F39" s="64"/>
      <c r="G39" s="83"/>
      <c r="H39" s="64"/>
      <c r="I39" s="64"/>
      <c r="J39" s="64"/>
      <c r="K39" s="6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 s="64">
        <v>78300000</v>
      </c>
      <c r="C40" s="84">
        <v>6525000</v>
      </c>
      <c r="D40" s="64">
        <v>7070284.7200000007</v>
      </c>
      <c r="E40" s="83">
        <v>9.0297378288633476E-2</v>
      </c>
      <c r="F40" s="64">
        <v>545284.72000000067</v>
      </c>
      <c r="G40" s="83">
        <v>8.356853946360164E-2</v>
      </c>
      <c r="H40" s="64">
        <v>6525000</v>
      </c>
      <c r="I40" s="64">
        <v>7070284.7200000007</v>
      </c>
      <c r="J40" s="64">
        <v>545284.72000000067</v>
      </c>
      <c r="K40" s="83">
        <v>8.356853946360164E-2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B41" s="64"/>
      <c r="C41" s="84"/>
      <c r="D41" s="45"/>
      <c r="E41" s="64"/>
      <c r="F41" s="64"/>
      <c r="G41" s="83"/>
      <c r="H41" s="64"/>
      <c r="I41" s="64"/>
      <c r="J41" s="64"/>
      <c r="K41" s="6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 s="64">
        <v>2000000</v>
      </c>
      <c r="C42" s="84">
        <v>149225</v>
      </c>
      <c r="D42" s="64">
        <v>583155.73</v>
      </c>
      <c r="E42" s="83">
        <v>0.29157786499999999</v>
      </c>
      <c r="F42" s="64">
        <v>433930.73</v>
      </c>
      <c r="G42" s="83">
        <v>2.907895660914726</v>
      </c>
      <c r="H42" s="64">
        <v>149225</v>
      </c>
      <c r="I42" s="64">
        <v>583155.73</v>
      </c>
      <c r="J42" s="64">
        <v>433930.73</v>
      </c>
      <c r="K42" s="83">
        <v>2.907895660914726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B43" s="64"/>
      <c r="C43" s="84"/>
      <c r="D43" s="45"/>
      <c r="E43" s="64"/>
      <c r="F43" s="64"/>
      <c r="G43" s="83"/>
      <c r="H43" s="64"/>
      <c r="I43" s="64"/>
      <c r="J43" s="64"/>
      <c r="K43" s="6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 s="64">
        <v>0</v>
      </c>
      <c r="C44" s="84">
        <v>0</v>
      </c>
      <c r="D44" s="64">
        <v>4084.45</v>
      </c>
      <c r="E44" s="83">
        <v>0</v>
      </c>
      <c r="F44" s="64">
        <v>4084.45</v>
      </c>
      <c r="G44" s="83">
        <v>0</v>
      </c>
      <c r="H44" s="64">
        <v>0</v>
      </c>
      <c r="I44" s="64">
        <v>4084.45</v>
      </c>
      <c r="J44" s="64">
        <v>4084.45</v>
      </c>
      <c r="K44" s="8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B45" s="64"/>
      <c r="C45" s="84"/>
      <c r="D45" s="45"/>
      <c r="E45" s="64"/>
      <c r="F45" s="64"/>
      <c r="G45" s="83"/>
      <c r="H45" s="64"/>
      <c r="I45" s="64">
        <v>0</v>
      </c>
      <c r="J45" s="64"/>
      <c r="K45" s="6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 s="64">
        <v>10800000</v>
      </c>
      <c r="C46" s="84">
        <v>658239</v>
      </c>
      <c r="D46" s="64">
        <v>936429.19</v>
      </c>
      <c r="E46" s="83">
        <v>8.6706406481481479E-2</v>
      </c>
      <c r="F46" s="64">
        <v>278190.18999999994</v>
      </c>
      <c r="G46" s="83">
        <v>0.42262793605362176</v>
      </c>
      <c r="H46" s="64">
        <v>658239</v>
      </c>
      <c r="I46" s="64">
        <v>936429.19</v>
      </c>
      <c r="J46" s="64">
        <v>278190.18999999994</v>
      </c>
      <c r="K46" s="83">
        <v>0.42262793605362176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B47" s="64"/>
      <c r="C47" s="84"/>
      <c r="D47" s="45"/>
      <c r="E47" s="64"/>
      <c r="F47" s="64"/>
      <c r="G47" s="83"/>
      <c r="H47" s="64"/>
      <c r="I47" s="64"/>
      <c r="J47" s="64"/>
      <c r="K47" s="6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 s="64">
        <v>0</v>
      </c>
      <c r="C48" s="84">
        <v>0</v>
      </c>
      <c r="D48" s="64">
        <v>0</v>
      </c>
      <c r="E48" s="83">
        <v>0</v>
      </c>
      <c r="F48" s="64">
        <v>0</v>
      </c>
      <c r="G48" s="83">
        <v>0</v>
      </c>
      <c r="H48" s="64">
        <v>0</v>
      </c>
      <c r="I48" s="64">
        <v>0</v>
      </c>
      <c r="J48" s="64">
        <v>0</v>
      </c>
      <c r="K48" s="8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B49" s="64"/>
      <c r="C49" s="84"/>
      <c r="D49" s="45"/>
      <c r="E49" s="64"/>
      <c r="F49" s="64"/>
      <c r="G49" s="83"/>
      <c r="H49" s="64"/>
      <c r="I49" s="64"/>
      <c r="J49" s="64"/>
      <c r="K49" s="6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 s="64">
        <v>8400000</v>
      </c>
      <c r="C50" s="84">
        <v>1809508</v>
      </c>
      <c r="D50" s="64">
        <v>2039941.99</v>
      </c>
      <c r="E50" s="83">
        <v>0.2428502369047619</v>
      </c>
      <c r="F50" s="64">
        <v>230433.99</v>
      </c>
      <c r="G50" s="83">
        <v>0.12734621234059201</v>
      </c>
      <c r="H50" s="64">
        <v>1809508</v>
      </c>
      <c r="I50" s="64">
        <v>2039941.99</v>
      </c>
      <c r="J50" s="64">
        <v>230433.99</v>
      </c>
      <c r="K50" s="83">
        <v>0.12734621234059201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B51" s="64"/>
      <c r="C51" s="84"/>
      <c r="D51" s="45"/>
      <c r="E51" s="64"/>
      <c r="F51" s="64"/>
      <c r="G51" s="83"/>
      <c r="H51" s="64"/>
      <c r="I51" s="64"/>
      <c r="J51" s="64"/>
      <c r="K51" s="6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 s="64">
        <v>0</v>
      </c>
      <c r="C52" s="84">
        <v>0</v>
      </c>
      <c r="D52" s="64">
        <v>0</v>
      </c>
      <c r="E52" s="83">
        <v>0</v>
      </c>
      <c r="F52" s="64">
        <v>0</v>
      </c>
      <c r="G52" s="83">
        <v>0</v>
      </c>
      <c r="H52" s="64">
        <v>0</v>
      </c>
      <c r="I52" s="64">
        <v>0</v>
      </c>
      <c r="J52" s="64">
        <v>0</v>
      </c>
      <c r="K52" s="8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B53" s="64"/>
      <c r="C53" s="84"/>
      <c r="D53" s="45"/>
      <c r="E53" s="83"/>
      <c r="F53" s="64"/>
      <c r="G53" s="83"/>
      <c r="H53" s="64"/>
      <c r="I53" s="64"/>
      <c r="J53" s="64"/>
      <c r="K53" s="6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 s="64">
        <v>4300000</v>
      </c>
      <c r="C54" s="84">
        <v>300433</v>
      </c>
      <c r="D54" s="64">
        <v>282032.2</v>
      </c>
      <c r="E54" s="83">
        <v>6.5588883720930233E-2</v>
      </c>
      <c r="F54" s="64">
        <v>-18400.799999999988</v>
      </c>
      <c r="G54" s="83">
        <v>-6.1247599298346014E-2</v>
      </c>
      <c r="H54" s="64">
        <v>300433</v>
      </c>
      <c r="I54" s="64">
        <v>282032.2</v>
      </c>
      <c r="J54" s="64">
        <v>-18400.799999999988</v>
      </c>
      <c r="K54" s="83">
        <v>-6.1247599298346014E-2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B55" s="64"/>
      <c r="C55" s="84"/>
      <c r="D55" s="85"/>
      <c r="E55" s="64"/>
      <c r="F55" s="64"/>
      <c r="G55" s="83"/>
      <c r="H55" s="64"/>
      <c r="I55" s="64"/>
      <c r="J55" s="64"/>
      <c r="K55" s="6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 s="64">
        <v>1200000</v>
      </c>
      <c r="C56" s="84">
        <v>0</v>
      </c>
      <c r="D56" s="64">
        <v>0</v>
      </c>
      <c r="E56" s="83">
        <v>0</v>
      </c>
      <c r="F56" s="64">
        <v>0</v>
      </c>
      <c r="G56" s="83">
        <v>0</v>
      </c>
      <c r="H56" s="64">
        <v>0</v>
      </c>
      <c r="I56" s="64">
        <v>0</v>
      </c>
      <c r="J56" s="64">
        <v>0</v>
      </c>
      <c r="K56" s="8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B57" s="45"/>
      <c r="C57" s="84"/>
      <c r="D57" s="45"/>
      <c r="E57" s="64"/>
      <c r="F57" s="64"/>
      <c r="G57" s="83"/>
      <c r="H57" s="64"/>
      <c r="I57" s="64"/>
      <c r="J57" s="64"/>
      <c r="K57" s="6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86">
        <v>139300000</v>
      </c>
      <c r="C58" s="123">
        <v>10715385</v>
      </c>
      <c r="D58" s="86">
        <v>11247290.810000001</v>
      </c>
      <c r="E58" s="87">
        <v>8.0741498994974875E-2</v>
      </c>
      <c r="F58" s="86">
        <v>531905.81000000052</v>
      </c>
      <c r="G58" s="87">
        <v>4.9639449259172727E-2</v>
      </c>
      <c r="H58" s="86">
        <v>10715385</v>
      </c>
      <c r="I58" s="86">
        <v>11247290.810000001</v>
      </c>
      <c r="J58" s="86">
        <v>531905.81000000052</v>
      </c>
      <c r="K58" s="87">
        <v>4.9639449259172727E-2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E59" s="64"/>
      <c r="F59" s="64"/>
      <c r="G59" s="83"/>
      <c r="H59" s="45"/>
      <c r="I59" s="64"/>
      <c r="J59" s="64"/>
      <c r="K59" s="6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 s="64">
        <v>4997700000</v>
      </c>
      <c r="C60" s="64">
        <v>260190480</v>
      </c>
      <c r="D60" s="88">
        <v>250608857.93999997</v>
      </c>
      <c r="E60" s="83">
        <v>5.0144838213578243E-2</v>
      </c>
      <c r="F60" s="64">
        <v>-9581622.0599999968</v>
      </c>
      <c r="G60" s="83">
        <v>-3.6825413673859234E-2</v>
      </c>
      <c r="H60" s="64">
        <v>260190480</v>
      </c>
      <c r="I60" s="64">
        <v>250608857.93999997</v>
      </c>
      <c r="J60" s="64">
        <v>-9581622.0599999968</v>
      </c>
      <c r="K60" s="83">
        <v>-3.6825413673859234E-2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C61" s="64"/>
      <c r="D61" s="45"/>
      <c r="E61" s="83"/>
      <c r="F61" s="64"/>
      <c r="G61" s="83"/>
      <c r="H61" s="45"/>
      <c r="I61" s="64"/>
      <c r="J61" s="45"/>
      <c r="K61" s="8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89">
        <v>0</v>
      </c>
      <c r="C62" s="89">
        <v>0</v>
      </c>
      <c r="D62" s="89">
        <v>0</v>
      </c>
      <c r="E62" s="90">
        <v>0</v>
      </c>
      <c r="F62" s="89">
        <v>0</v>
      </c>
      <c r="G62" s="90">
        <v>0</v>
      </c>
      <c r="H62" s="89">
        <v>0</v>
      </c>
      <c r="I62" s="89">
        <v>0</v>
      </c>
      <c r="J62" s="89">
        <v>0</v>
      </c>
      <c r="K62" s="9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B63" s="64"/>
      <c r="C63" s="63"/>
      <c r="D63" s="45"/>
      <c r="E63" s="64"/>
      <c r="F63" s="64"/>
      <c r="G63" s="83"/>
      <c r="H63" s="45"/>
      <c r="I63" s="64"/>
      <c r="J63" s="64"/>
      <c r="K63" s="6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91">
        <v>4997700000</v>
      </c>
      <c r="C64" s="91">
        <v>260190480</v>
      </c>
      <c r="D64" s="91">
        <v>250608857.93999997</v>
      </c>
      <c r="E64" s="92">
        <v>5.0144838213578243E-2</v>
      </c>
      <c r="F64" s="91">
        <v>-9581622.0600000322</v>
      </c>
      <c r="G64" s="92">
        <v>-3.6825413673859365E-2</v>
      </c>
      <c r="H64" s="91">
        <v>260190480</v>
      </c>
      <c r="I64" s="91">
        <v>250608857.93999997</v>
      </c>
      <c r="J64" s="91">
        <v>-9581622.0599999968</v>
      </c>
      <c r="K64" s="92">
        <v>-3.6825413673859234E-2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B65" s="64"/>
      <c r="C65" s="63"/>
      <c r="D65" s="45"/>
      <c r="E65" s="64"/>
      <c r="F65" s="64"/>
      <c r="G65" s="65"/>
      <c r="H65" s="64"/>
      <c r="I65" s="64"/>
      <c r="J65" s="64"/>
      <c r="K65" s="6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 t="s">
        <v>0</v>
      </c>
      <c r="D66" s="45" t="s">
        <v>0</v>
      </c>
      <c r="E66" s="64" t="s">
        <v>0</v>
      </c>
      <c r="F66" s="64" t="s">
        <v>0</v>
      </c>
      <c r="G66" s="65" t="s">
        <v>0</v>
      </c>
      <c r="H66" s="64" t="s">
        <v>0</v>
      </c>
      <c r="I66" s="64"/>
      <c r="J66" s="64" t="s">
        <v>0</v>
      </c>
      <c r="K66" s="6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E67" s="64"/>
      <c r="F67" s="64"/>
      <c r="G67" s="65"/>
      <c r="H67" s="64"/>
      <c r="I67" s="64"/>
      <c r="J67" s="64"/>
      <c r="K67" s="6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E68" s="64"/>
      <c r="F68" s="64"/>
      <c r="G68" s="65"/>
      <c r="H68" s="64"/>
      <c r="I68" s="64"/>
      <c r="J68" s="64"/>
      <c r="K68" s="6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E69" s="64"/>
      <c r="F69" s="64"/>
      <c r="G69" s="65"/>
      <c r="H69" s="66"/>
      <c r="I69" s="64"/>
      <c r="J69" s="64"/>
      <c r="K69" s="6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E70" s="64"/>
      <c r="F70" s="64"/>
      <c r="G70" s="65"/>
      <c r="H70" s="64"/>
      <c r="I70" s="64"/>
      <c r="J70" s="64"/>
      <c r="K70" s="6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346</v>
      </c>
      <c r="B71" s="62"/>
      <c r="C71" s="63"/>
      <c r="D71" s="45"/>
      <c r="E71" s="64"/>
      <c r="F71" s="64"/>
      <c r="G71" s="65"/>
      <c r="H71" s="64"/>
      <c r="I71" s="64"/>
      <c r="J71" s="64"/>
      <c r="K71" s="6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E72" s="64"/>
      <c r="F72" s="64"/>
      <c r="G72" s="65"/>
      <c r="H72" s="64"/>
      <c r="I72" s="64"/>
      <c r="J72" s="64"/>
      <c r="K72" s="6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E73" s="64"/>
      <c r="F73" s="64"/>
      <c r="G73" s="65"/>
      <c r="H73" s="64"/>
      <c r="I73" s="64"/>
      <c r="J73" s="64"/>
      <c r="K73" s="6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1" t="s">
        <v>304</v>
      </c>
      <c r="C74" s="67" t="s">
        <v>304</v>
      </c>
      <c r="D74" s="72" t="s">
        <v>35</v>
      </c>
      <c r="E74" s="70" t="s">
        <v>35</v>
      </c>
      <c r="F74" s="73" t="s">
        <v>339</v>
      </c>
      <c r="G74" s="73" t="s">
        <v>329</v>
      </c>
      <c r="H74" s="70" t="s">
        <v>6</v>
      </c>
      <c r="I74" s="70" t="s">
        <v>6</v>
      </c>
      <c r="J74" s="64" t="s">
        <v>36</v>
      </c>
      <c r="K74" s="6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93">
        <v>2013</v>
      </c>
      <c r="C75" s="74">
        <v>2012</v>
      </c>
      <c r="D75" s="72" t="s">
        <v>11</v>
      </c>
      <c r="E75" s="70" t="s">
        <v>11</v>
      </c>
      <c r="F75" s="70" t="s">
        <v>37</v>
      </c>
      <c r="G75" s="73" t="s">
        <v>37</v>
      </c>
      <c r="H75" s="70" t="s">
        <v>38</v>
      </c>
      <c r="I75" s="70" t="s">
        <v>38</v>
      </c>
      <c r="J75" s="64" t="s">
        <v>14</v>
      </c>
      <c r="K75" s="6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5" t="s">
        <v>3</v>
      </c>
      <c r="C76" s="94" t="s">
        <v>3</v>
      </c>
      <c r="D76" s="95" t="s">
        <v>13</v>
      </c>
      <c r="E76" s="77" t="s">
        <v>10</v>
      </c>
      <c r="F76" s="76">
        <v>41486</v>
      </c>
      <c r="G76" s="76">
        <v>41121</v>
      </c>
      <c r="H76" s="77" t="s">
        <v>13</v>
      </c>
      <c r="I76" s="77" t="s">
        <v>10</v>
      </c>
      <c r="J76" s="64"/>
      <c r="K76" s="6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F77" s="64"/>
      <c r="G77" s="65"/>
      <c r="H77" s="45"/>
      <c r="I77" s="45"/>
      <c r="J77" s="64"/>
      <c r="K77" s="6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61339378.210000001</v>
      </c>
      <c r="C78" s="45">
        <v>75676538.390000001</v>
      </c>
      <c r="D78" s="45">
        <v>-14337160.18</v>
      </c>
      <c r="E78" s="83">
        <v>-0.18945317115475424</v>
      </c>
      <c r="F78" s="96">
        <v>61339378.210000001</v>
      </c>
      <c r="G78" s="45">
        <v>75676538.390000001</v>
      </c>
      <c r="H78" s="45">
        <v>-14337160.18</v>
      </c>
      <c r="I78" s="83">
        <v>-0.18945317115475424</v>
      </c>
      <c r="J78" s="64"/>
      <c r="K78" s="6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B79" s="64"/>
      <c r="C79" s="45"/>
      <c r="D79" s="45"/>
      <c r="E79" s="64"/>
      <c r="F79" s="64"/>
      <c r="G79" s="85"/>
      <c r="H79" s="64"/>
      <c r="I79" s="64"/>
      <c r="J79" s="64"/>
      <c r="K79" s="6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 s="64">
        <v>88087170.920000002</v>
      </c>
      <c r="C80" s="64">
        <v>104423024.36</v>
      </c>
      <c r="D80" s="85">
        <v>-16335853.439999998</v>
      </c>
      <c r="E80" s="83">
        <v>-0.15643919087884189</v>
      </c>
      <c r="F80" s="64">
        <v>88087170.920000002</v>
      </c>
      <c r="G80" s="85">
        <v>104423024.36</v>
      </c>
      <c r="H80" s="64">
        <v>-16335853.439999998</v>
      </c>
      <c r="I80" s="83">
        <v>-0.15643919087884189</v>
      </c>
      <c r="J80" s="64"/>
      <c r="K80" s="6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B81" s="64"/>
      <c r="C81" s="45"/>
      <c r="D81" s="85"/>
      <c r="E81" s="64"/>
      <c r="F81" s="64"/>
      <c r="G81" s="85"/>
      <c r="H81" s="64"/>
      <c r="I81" s="64"/>
      <c r="J81" s="64"/>
      <c r="K81" s="6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 s="64">
        <v>26606197.059999999</v>
      </c>
      <c r="C82" s="64">
        <v>9459099.3099999987</v>
      </c>
      <c r="D82" s="85">
        <v>17147097.75</v>
      </c>
      <c r="E82" s="83">
        <v>1.8127622079062411</v>
      </c>
      <c r="F82" s="64">
        <v>26606197.059999999</v>
      </c>
      <c r="G82" s="85">
        <v>9459099.3099999987</v>
      </c>
      <c r="H82" s="64">
        <v>17147097.75</v>
      </c>
      <c r="I82" s="83">
        <v>1.8127622079062411</v>
      </c>
      <c r="J82" s="64"/>
      <c r="K82" s="6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B83" s="64"/>
      <c r="C83" s="45"/>
      <c r="D83" s="85"/>
      <c r="E83" s="64"/>
      <c r="F83" s="64"/>
      <c r="G83" s="85"/>
      <c r="H83" s="64"/>
      <c r="I83" s="64"/>
      <c r="J83" s="64"/>
      <c r="K83" s="6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 s="64">
        <v>10979386.120000001</v>
      </c>
      <c r="C84" s="64">
        <v>11147738.919999998</v>
      </c>
      <c r="D84" s="85">
        <v>-168352.79999999702</v>
      </c>
      <c r="E84" s="83">
        <v>-1.5101968319150144E-2</v>
      </c>
      <c r="F84" s="64">
        <v>10979386.120000001</v>
      </c>
      <c r="G84" s="85">
        <v>11147738.919999998</v>
      </c>
      <c r="H84" s="64">
        <v>-168352.79999999702</v>
      </c>
      <c r="I84" s="83">
        <v>-1.5101968319150144E-2</v>
      </c>
      <c r="J84" s="64"/>
      <c r="K84" s="6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B85" s="64"/>
      <c r="C85" s="45"/>
      <c r="D85" s="85"/>
      <c r="E85" s="64"/>
      <c r="F85" s="64"/>
      <c r="G85" s="85"/>
      <c r="H85" s="64"/>
      <c r="I85" s="83"/>
      <c r="J85" s="64"/>
      <c r="K85" s="6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 s="64">
        <v>18634642.689999998</v>
      </c>
      <c r="C86" s="64">
        <v>18770956.819999997</v>
      </c>
      <c r="D86" s="85">
        <v>-136314.12999999896</v>
      </c>
      <c r="E86" s="83">
        <v>-7.2619702504860897E-3</v>
      </c>
      <c r="F86" s="64">
        <v>18634642.689999998</v>
      </c>
      <c r="G86" s="85">
        <v>18770956.819999997</v>
      </c>
      <c r="H86" s="64">
        <v>-136314.12999999896</v>
      </c>
      <c r="I86" s="83">
        <v>-7.2619702504860897E-3</v>
      </c>
      <c r="J86" s="64"/>
      <c r="K86" s="6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B87" s="64"/>
      <c r="C87" s="45"/>
      <c r="D87" s="85"/>
      <c r="E87" s="64"/>
      <c r="F87" s="64"/>
      <c r="G87" s="85"/>
      <c r="H87" s="64"/>
      <c r="I87" s="64"/>
      <c r="J87" s="64"/>
      <c r="K87" s="6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 s="64">
        <v>14987797.680000002</v>
      </c>
      <c r="C88" s="64">
        <v>13092610.880000001</v>
      </c>
      <c r="D88" s="85">
        <v>1895186.8000000007</v>
      </c>
      <c r="E88" s="83">
        <v>0.14475239639902907</v>
      </c>
      <c r="F88" s="64">
        <v>14987797.680000002</v>
      </c>
      <c r="G88" s="85">
        <v>13092610.880000001</v>
      </c>
      <c r="H88" s="64">
        <v>1895186.8000000007</v>
      </c>
      <c r="I88" s="83">
        <v>0.14475239639902907</v>
      </c>
      <c r="J88" s="64"/>
      <c r="K88" s="6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B89" s="64"/>
      <c r="C89" s="45"/>
      <c r="D89" s="85"/>
      <c r="E89" s="64"/>
      <c r="F89" s="64"/>
      <c r="G89" s="85"/>
      <c r="H89" s="64"/>
      <c r="I89" s="64"/>
      <c r="J89" s="64"/>
      <c r="K89" s="6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 s="64">
        <v>5173808.45</v>
      </c>
      <c r="C90" s="64">
        <v>5372662.1399999997</v>
      </c>
      <c r="D90" s="85">
        <v>-198853.68999999948</v>
      </c>
      <c r="E90" s="83">
        <v>-3.7012133802256826E-2</v>
      </c>
      <c r="F90" s="64">
        <v>5173808.45</v>
      </c>
      <c r="G90" s="85">
        <v>5372662.1399999997</v>
      </c>
      <c r="H90" s="64">
        <v>-198853.68999999948</v>
      </c>
      <c r="I90" s="83">
        <v>-3.7012133802256826E-2</v>
      </c>
      <c r="J90" s="64"/>
      <c r="K90" s="6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B91" s="64"/>
      <c r="C91" s="45"/>
      <c r="D91" s="85"/>
      <c r="E91" s="64"/>
      <c r="F91" s="64"/>
      <c r="G91" s="85"/>
      <c r="H91" s="64"/>
      <c r="I91" s="64"/>
      <c r="J91" s="64"/>
      <c r="K91" s="6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 s="64">
        <v>2637257.7200000002</v>
      </c>
      <c r="C92" s="64">
        <v>2793419.58</v>
      </c>
      <c r="D92" s="85">
        <v>-156161.85999999987</v>
      </c>
      <c r="E92" s="83">
        <v>-5.5903474407521643E-2</v>
      </c>
      <c r="F92" s="64">
        <v>2637257.7200000002</v>
      </c>
      <c r="G92" s="85">
        <v>2793419.58</v>
      </c>
      <c r="H92" s="64">
        <v>-156161.85999999987</v>
      </c>
      <c r="I92" s="83">
        <v>-5.5903474407521643E-2</v>
      </c>
      <c r="J92" s="64"/>
      <c r="K92" s="6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B93" s="64"/>
      <c r="C93" s="45"/>
      <c r="D93" s="85"/>
      <c r="E93" s="64"/>
      <c r="F93" s="64"/>
      <c r="G93" s="85"/>
      <c r="H93" s="64"/>
      <c r="I93" s="64"/>
      <c r="J93" s="64"/>
      <c r="K93" s="6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 s="64">
        <v>7070284.7200000007</v>
      </c>
      <c r="C94" s="64">
        <v>6214348.1400000006</v>
      </c>
      <c r="D94" s="85">
        <v>855936.58000000007</v>
      </c>
      <c r="E94" s="83">
        <v>0.13773553729482557</v>
      </c>
      <c r="F94" s="64">
        <v>7070284.7200000007</v>
      </c>
      <c r="G94" s="85">
        <v>6214348.1400000006</v>
      </c>
      <c r="H94" s="64">
        <v>855936.58000000007</v>
      </c>
      <c r="I94" s="83">
        <v>0.13773553729482557</v>
      </c>
      <c r="J94" s="64"/>
      <c r="K94" s="6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B95" s="64"/>
      <c r="C95" s="45"/>
      <c r="D95" s="85"/>
      <c r="E95" s="64"/>
      <c r="F95" s="64"/>
      <c r="G95" s="85"/>
      <c r="H95" s="64"/>
      <c r="I95" s="64"/>
      <c r="J95" s="64"/>
      <c r="K95" s="6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 s="64">
        <v>583155.73</v>
      </c>
      <c r="C96" s="64">
        <v>499022.06</v>
      </c>
      <c r="D96" s="85">
        <v>84133.669999999984</v>
      </c>
      <c r="E96" s="83">
        <v>0.16859709568751327</v>
      </c>
      <c r="F96" s="64">
        <v>583155.73</v>
      </c>
      <c r="G96" s="85">
        <v>499022.06</v>
      </c>
      <c r="H96" s="64">
        <v>84133.669999999984</v>
      </c>
      <c r="I96" s="83">
        <v>0.16859709568751327</v>
      </c>
      <c r="J96" s="64"/>
      <c r="K96" s="6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B97" s="64"/>
      <c r="C97" s="45"/>
      <c r="D97" s="85"/>
      <c r="E97" s="64"/>
      <c r="F97" s="64"/>
      <c r="G97" s="85"/>
      <c r="H97" s="64"/>
      <c r="I97" s="64"/>
      <c r="J97" s="64"/>
      <c r="K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 s="64">
        <v>4084.45</v>
      </c>
      <c r="C98" s="64">
        <v>0</v>
      </c>
      <c r="D98" s="64">
        <v>4084.45</v>
      </c>
      <c r="E98" s="83">
        <v>0</v>
      </c>
      <c r="F98" s="64">
        <v>4084.45</v>
      </c>
      <c r="G98" s="85">
        <v>0</v>
      </c>
      <c r="H98" s="64">
        <v>4084.45</v>
      </c>
      <c r="I98" s="83">
        <v>0</v>
      </c>
      <c r="J98" s="64"/>
      <c r="K98" s="6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B99" s="64"/>
      <c r="C99" s="45"/>
      <c r="D99" s="85"/>
      <c r="E99" s="64"/>
      <c r="F99" s="64"/>
      <c r="G99" s="85"/>
      <c r="H99" s="64"/>
      <c r="I99" s="64"/>
      <c r="J99" s="64"/>
      <c r="K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 s="64">
        <v>936429.19</v>
      </c>
      <c r="C100" s="64">
        <v>695646.05</v>
      </c>
      <c r="D100" s="85">
        <v>240783.1399999999</v>
      </c>
      <c r="E100" s="83">
        <v>0.34612881076518709</v>
      </c>
      <c r="F100" s="64">
        <v>936429.19</v>
      </c>
      <c r="G100" s="85">
        <v>695646.05</v>
      </c>
      <c r="H100" s="64">
        <v>240783.1399999999</v>
      </c>
      <c r="I100" s="83">
        <v>0.34612881076518709</v>
      </c>
      <c r="J100" s="64"/>
      <c r="K100" s="6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B101" s="64"/>
      <c r="C101" s="45"/>
      <c r="D101" s="85"/>
      <c r="E101" s="64"/>
      <c r="F101" s="64"/>
      <c r="G101" s="85"/>
      <c r="H101" s="64"/>
      <c r="I101" s="64"/>
      <c r="J101" s="64"/>
      <c r="K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 s="64">
        <v>0</v>
      </c>
      <c r="C102" s="64">
        <v>0</v>
      </c>
      <c r="D102" s="64">
        <v>0</v>
      </c>
      <c r="E102" s="83">
        <v>0</v>
      </c>
      <c r="F102" s="64">
        <v>0</v>
      </c>
      <c r="G102" s="64">
        <v>0</v>
      </c>
      <c r="H102" s="64">
        <v>0</v>
      </c>
      <c r="I102" s="83">
        <v>0</v>
      </c>
      <c r="J102" s="64"/>
      <c r="K102" s="6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B103" s="64"/>
      <c r="C103" s="45"/>
      <c r="D103" s="85"/>
      <c r="E103" s="64"/>
      <c r="F103" s="64"/>
      <c r="G103" s="85"/>
      <c r="H103" s="64"/>
      <c r="I103" s="64"/>
      <c r="J103" s="64"/>
      <c r="K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 s="64">
        <v>2039941.99</v>
      </c>
      <c r="C104" s="64">
        <v>2099559.64</v>
      </c>
      <c r="D104" s="85">
        <v>-59617.65000000014</v>
      </c>
      <c r="E104" s="83">
        <v>-2.8395311504463925E-2</v>
      </c>
      <c r="F104" s="64">
        <v>2039941.99</v>
      </c>
      <c r="G104" s="85">
        <v>2099559.64</v>
      </c>
      <c r="H104" s="64">
        <v>-59617.65000000014</v>
      </c>
      <c r="I104" s="83">
        <v>-2.8395311504463925E-2</v>
      </c>
      <c r="J104" s="64"/>
      <c r="K104" s="6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B105" s="64"/>
      <c r="C105" s="45"/>
      <c r="D105" s="85"/>
      <c r="E105" s="64"/>
      <c r="F105" s="64"/>
      <c r="G105" s="85"/>
      <c r="H105" s="64"/>
      <c r="I105" s="64"/>
      <c r="J105" s="64"/>
      <c r="K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 s="64">
        <v>0</v>
      </c>
      <c r="C106" s="64">
        <v>0</v>
      </c>
      <c r="D106" s="64">
        <v>0</v>
      </c>
      <c r="E106" s="83">
        <v>0</v>
      </c>
      <c r="F106" s="64">
        <v>0</v>
      </c>
      <c r="G106" s="64">
        <v>0</v>
      </c>
      <c r="H106" s="64">
        <v>0</v>
      </c>
      <c r="I106" s="83">
        <v>0</v>
      </c>
      <c r="J106" s="64"/>
      <c r="K106" s="6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B107" s="64"/>
      <c r="C107" s="45"/>
      <c r="D107" s="85"/>
      <c r="E107" s="83"/>
      <c r="F107" s="64"/>
      <c r="G107" s="85"/>
      <c r="H107" s="64"/>
      <c r="I107" s="64"/>
      <c r="J107" s="64"/>
      <c r="K107" s="6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 s="64">
        <v>282032.2</v>
      </c>
      <c r="C108" s="64">
        <v>325014.9200000001</v>
      </c>
      <c r="D108" s="85">
        <v>-42982.720000000088</v>
      </c>
      <c r="E108" s="83">
        <v>-0.13224845185568734</v>
      </c>
      <c r="F108" s="64">
        <v>282032.2</v>
      </c>
      <c r="G108" s="85">
        <v>325014.9200000001</v>
      </c>
      <c r="H108" s="64">
        <v>-42982.720000000088</v>
      </c>
      <c r="I108" s="83">
        <v>-0.13224845185568734</v>
      </c>
      <c r="J108" s="64"/>
      <c r="K108" s="6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B109" s="64"/>
      <c r="C109" s="85"/>
      <c r="D109" s="85"/>
      <c r="E109" s="64"/>
      <c r="F109" s="64"/>
      <c r="G109" s="85"/>
      <c r="H109" s="64"/>
      <c r="I109" s="64"/>
      <c r="J109" s="64"/>
      <c r="K109" s="6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 s="64">
        <v>0</v>
      </c>
      <c r="C110" s="64">
        <v>0</v>
      </c>
      <c r="D110" s="64">
        <v>0</v>
      </c>
      <c r="E110" s="83">
        <v>0</v>
      </c>
      <c r="F110" s="64">
        <v>0</v>
      </c>
      <c r="G110" s="85">
        <v>0</v>
      </c>
      <c r="H110" s="64">
        <v>0</v>
      </c>
      <c r="I110" s="83">
        <v>0</v>
      </c>
      <c r="J110" s="64"/>
      <c r="K110" s="6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B111" s="64"/>
      <c r="C111" s="45"/>
      <c r="D111" s="85"/>
      <c r="E111" s="64"/>
      <c r="F111" s="64"/>
      <c r="G111" s="85"/>
      <c r="H111" s="64"/>
      <c r="I111" s="64"/>
      <c r="J111" s="64"/>
      <c r="K111" s="6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86">
        <v>11247290.810000001</v>
      </c>
      <c r="C112" s="86">
        <v>12262179.050000001</v>
      </c>
      <c r="D112" s="97">
        <v>-1014888.2400000002</v>
      </c>
      <c r="E112" s="87">
        <v>-8.276573322422659E-2</v>
      </c>
      <c r="F112" s="86">
        <v>11247290.810000001</v>
      </c>
      <c r="G112" s="97">
        <v>12262179.050000001</v>
      </c>
      <c r="H112" s="86">
        <v>-1014888.2400000002</v>
      </c>
      <c r="I112" s="87">
        <v>-8.276573322422659E-2</v>
      </c>
      <c r="J112" s="64"/>
      <c r="K112" s="6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B113" s="64"/>
      <c r="C113" s="64"/>
      <c r="D113" s="45"/>
      <c r="E113" s="64"/>
      <c r="F113" s="64"/>
      <c r="G113" s="85"/>
      <c r="H113" s="64"/>
      <c r="I113" s="64"/>
      <c r="J113" s="64"/>
      <c r="K113" s="6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 s="64">
        <v>250608857.93999997</v>
      </c>
      <c r="C114" s="64">
        <v>262831820.25999996</v>
      </c>
      <c r="D114" s="85">
        <v>-12222962.319999993</v>
      </c>
      <c r="E114" s="83">
        <v>-4.6504880223059465E-2</v>
      </c>
      <c r="F114" s="64">
        <v>250608857.93999997</v>
      </c>
      <c r="G114" s="85">
        <v>262831820.25999996</v>
      </c>
      <c r="H114" s="64">
        <v>-12222962.319999993</v>
      </c>
      <c r="I114" s="83">
        <v>-4.6504880223059465E-2</v>
      </c>
      <c r="J114" s="64"/>
      <c r="K114" s="6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C115" s="64"/>
      <c r="D115" s="45"/>
      <c r="E115" s="64"/>
      <c r="F115" s="64"/>
      <c r="G115" s="85"/>
      <c r="H115" s="64"/>
      <c r="I115" s="64"/>
      <c r="J115" s="64"/>
      <c r="K115" s="6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 s="64">
        <v>0</v>
      </c>
      <c r="C116" s="64">
        <v>0</v>
      </c>
      <c r="D116" s="45">
        <v>0</v>
      </c>
      <c r="E116" s="83">
        <v>0</v>
      </c>
      <c r="F116" s="64">
        <v>0</v>
      </c>
      <c r="G116" s="64">
        <v>0</v>
      </c>
      <c r="H116" s="64">
        <v>0</v>
      </c>
      <c r="I116" s="83">
        <v>0</v>
      </c>
      <c r="J116" s="64"/>
      <c r="K116" s="6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B117" s="64"/>
      <c r="C117" s="64"/>
      <c r="D117" s="45"/>
      <c r="E117" s="64"/>
      <c r="F117" s="64"/>
      <c r="G117" s="85"/>
      <c r="H117" s="64"/>
      <c r="I117" s="64"/>
      <c r="J117" s="64"/>
      <c r="K117" s="6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91">
        <v>250608857.93999997</v>
      </c>
      <c r="C118" s="91">
        <v>262831820.25999996</v>
      </c>
      <c r="D118" s="91">
        <v>-12222962.319999993</v>
      </c>
      <c r="E118" s="92">
        <v>-4.6504880223059465E-2</v>
      </c>
      <c r="F118" s="98">
        <v>250608857.93999997</v>
      </c>
      <c r="G118" s="98">
        <v>262831820.25999996</v>
      </c>
      <c r="H118" s="91">
        <v>-12222962.319999993</v>
      </c>
      <c r="I118" s="92">
        <v>-4.6504880223059465E-2</v>
      </c>
      <c r="J118" s="64"/>
      <c r="K118" s="6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00" t="s">
        <v>342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00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01" t="s">
        <v>340</v>
      </c>
      <c r="E128" s="101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341</v>
      </c>
      <c r="C129" s="44" t="s">
        <v>341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102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9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61339375.799999997</v>
      </c>
      <c r="C133" s="42">
        <v>75676539.289999992</v>
      </c>
      <c r="D133" s="19">
        <v>61339375.799999997</v>
      </c>
      <c r="E133" s="19">
        <v>75676539.289999992</v>
      </c>
      <c r="F133" s="19">
        <v>-14337163.489999995</v>
      </c>
      <c r="G133" s="20">
        <v>-0.1895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103">
        <v>1666666</v>
      </c>
      <c r="C134" s="103">
        <v>1666666</v>
      </c>
      <c r="D134" s="126">
        <v>1666666</v>
      </c>
      <c r="E134" s="126">
        <v>1666666</v>
      </c>
      <c r="F134" s="126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03">
        <v>34534464.960000001</v>
      </c>
      <c r="C135" s="103">
        <v>33354051.239999998</v>
      </c>
      <c r="D135" s="127">
        <v>34534464.960000001</v>
      </c>
      <c r="E135" s="127">
        <v>33354051.239999998</v>
      </c>
      <c r="F135" s="126">
        <v>1180413.7200000025</v>
      </c>
      <c r="G135" s="20">
        <v>3.5400000000000098E-2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103">
        <v>0</v>
      </c>
      <c r="C136" s="103">
        <v>0</v>
      </c>
      <c r="D136" s="127">
        <v>0</v>
      </c>
      <c r="E136" s="127">
        <v>0</v>
      </c>
      <c r="F136" s="126">
        <v>0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103">
        <v>293184</v>
      </c>
      <c r="C137" s="103">
        <v>0</v>
      </c>
      <c r="D137" s="126">
        <v>293184</v>
      </c>
      <c r="E137" s="126">
        <v>0</v>
      </c>
      <c r="F137" s="126">
        <v>293184</v>
      </c>
      <c r="G137" s="20">
        <v>0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103">
        <v>5111500.88</v>
      </c>
      <c r="C138" s="103">
        <v>5380041.4900000002</v>
      </c>
      <c r="D138" s="126">
        <v>5111500.88</v>
      </c>
      <c r="E138" s="126">
        <v>5380041.4900000002</v>
      </c>
      <c r="F138" s="126">
        <v>-268540.61000000034</v>
      </c>
      <c r="G138" s="20">
        <v>-4.9900000000000055E-2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103">
        <v>20466305.18</v>
      </c>
      <c r="C139" s="103">
        <v>21541534.18</v>
      </c>
      <c r="D139" s="126">
        <v>20466305.18</v>
      </c>
      <c r="E139" s="126">
        <v>21541534.18</v>
      </c>
      <c r="F139" s="126">
        <v>-1075229</v>
      </c>
      <c r="G139" s="20">
        <v>-4.9900000000000055E-2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103">
        <v>875</v>
      </c>
      <c r="C140" s="103">
        <v>239</v>
      </c>
      <c r="D140" s="126">
        <v>875</v>
      </c>
      <c r="E140" s="126">
        <v>239</v>
      </c>
      <c r="F140" s="126">
        <v>636</v>
      </c>
      <c r="G140" s="20">
        <v>2.6610999999999998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103">
        <v>15612463.960000001</v>
      </c>
      <c r="C141" s="103">
        <v>13773968.699999999</v>
      </c>
      <c r="D141" s="126">
        <v>15612463.960000001</v>
      </c>
      <c r="E141" s="126">
        <v>13773968.699999999</v>
      </c>
      <c r="F141" s="126">
        <v>1838495.2600000016</v>
      </c>
      <c r="G141" s="20">
        <v>0.13349999999999995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103">
        <v>38208.99</v>
      </c>
      <c r="C142" s="103">
        <v>68132.86</v>
      </c>
      <c r="D142" s="126">
        <v>38208.99</v>
      </c>
      <c r="E142" s="126">
        <v>68132.86</v>
      </c>
      <c r="F142" s="126">
        <v>-29923.870000000003</v>
      </c>
      <c r="G142" s="20">
        <v>-0.43920000000000003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103">
        <v>708294.47</v>
      </c>
      <c r="C143" s="103">
        <v>666254.78</v>
      </c>
      <c r="D143" s="126">
        <v>708294.47</v>
      </c>
      <c r="E143" s="126">
        <v>666254.78</v>
      </c>
      <c r="F143" s="126">
        <v>42039.689999999944</v>
      </c>
      <c r="G143" s="20">
        <v>6.3099999999999934E-2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103">
        <v>100047</v>
      </c>
      <c r="C144" s="103">
        <v>100616</v>
      </c>
      <c r="D144" s="126">
        <v>100047</v>
      </c>
      <c r="E144" s="126">
        <v>100616</v>
      </c>
      <c r="F144" s="126">
        <v>-569</v>
      </c>
      <c r="G144" s="20">
        <v>-5.7000000000000384E-3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103">
        <v>0</v>
      </c>
      <c r="C145" s="103">
        <v>0</v>
      </c>
      <c r="D145" s="126">
        <v>0</v>
      </c>
      <c r="E145" s="126">
        <v>0</v>
      </c>
      <c r="F145" s="126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103">
        <v>0</v>
      </c>
      <c r="C146" s="103">
        <v>150000</v>
      </c>
      <c r="D146" s="126">
        <v>0</v>
      </c>
      <c r="E146" s="126">
        <v>150000</v>
      </c>
      <c r="F146" s="126">
        <v>-150000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103">
        <v>299839</v>
      </c>
      <c r="C147" s="103">
        <v>274809</v>
      </c>
      <c r="D147" s="126">
        <v>299839</v>
      </c>
      <c r="E147" s="126">
        <v>274809</v>
      </c>
      <c r="F147" s="126">
        <v>25030</v>
      </c>
      <c r="G147" s="20">
        <v>9.1099999999999959E-2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103">
        <v>32592</v>
      </c>
      <c r="C148" s="103">
        <v>31272.799999999999</v>
      </c>
      <c r="D148" s="126">
        <v>32592</v>
      </c>
      <c r="E148" s="126">
        <v>31272.799999999999</v>
      </c>
      <c r="F148" s="126">
        <v>1319.2000000000007</v>
      </c>
      <c r="G148" s="20">
        <v>4.2200000000000015E-2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04">
        <v>250000</v>
      </c>
      <c r="C149" s="104">
        <v>250000</v>
      </c>
      <c r="D149" s="128">
        <v>250000</v>
      </c>
      <c r="E149" s="128">
        <v>250000</v>
      </c>
      <c r="F149" s="128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140453817.24000001</v>
      </c>
      <c r="C150" s="42">
        <v>152934125.34</v>
      </c>
      <c r="D150" s="19">
        <v>140453817.24000001</v>
      </c>
      <c r="E150" s="19">
        <v>152934125.34</v>
      </c>
      <c r="F150" s="19">
        <v>-12480308.09999999</v>
      </c>
      <c r="G150" s="20">
        <v>-8.1600000000000006E-2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5"/>
      <c r="C151" s="105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9" t="s">
        <v>270</v>
      </c>
      <c r="B152" s="105"/>
      <c r="C152" s="105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10979388.09</v>
      </c>
      <c r="C153" s="42">
        <v>11147738.060000001</v>
      </c>
      <c r="D153" s="19">
        <v>10979388.09</v>
      </c>
      <c r="E153" s="19">
        <v>11147738.060000001</v>
      </c>
      <c r="F153" s="19">
        <v>-168349.97000000067</v>
      </c>
      <c r="G153" s="20">
        <v>-1.5100000000000002E-2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103">
        <v>3080535.34</v>
      </c>
      <c r="C154" s="103">
        <v>2755435.37</v>
      </c>
      <c r="D154" s="126">
        <v>3080535.34</v>
      </c>
      <c r="E154" s="126">
        <v>2755435.37</v>
      </c>
      <c r="F154" s="126">
        <v>325099.96999999974</v>
      </c>
      <c r="G154" s="20">
        <v>0.1180000000000001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103">
        <v>526017.07999999996</v>
      </c>
      <c r="C155" s="103">
        <v>519441.99</v>
      </c>
      <c r="D155" s="126">
        <v>526017.07999999996</v>
      </c>
      <c r="E155" s="126">
        <v>519441.99</v>
      </c>
      <c r="F155" s="126">
        <v>6575.0899999999674</v>
      </c>
      <c r="G155" s="20">
        <v>1.2699999999999934E-2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103">
        <v>0</v>
      </c>
      <c r="C156" s="103">
        <v>0</v>
      </c>
      <c r="D156" s="126">
        <v>0</v>
      </c>
      <c r="E156" s="126">
        <v>0</v>
      </c>
      <c r="F156" s="126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104">
        <v>2106157.5299999998</v>
      </c>
      <c r="C157" s="104">
        <v>2079831.04</v>
      </c>
      <c r="D157" s="128">
        <v>2106157.5299999998</v>
      </c>
      <c r="E157" s="128">
        <v>2079831.04</v>
      </c>
      <c r="F157" s="128">
        <v>26326.489999999758</v>
      </c>
      <c r="G157" s="21">
        <v>1.2699999999999934E-2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16692098.039999999</v>
      </c>
      <c r="C158" s="42">
        <v>16502446.460000001</v>
      </c>
      <c r="D158" s="19">
        <v>16692098.039999999</v>
      </c>
      <c r="E158" s="19">
        <v>16502446.460000001</v>
      </c>
      <c r="F158" s="19">
        <v>189651.57999999879</v>
      </c>
      <c r="G158" s="20">
        <v>1.1500000000000066E-2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5"/>
      <c r="C159" s="10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9" t="s">
        <v>273</v>
      </c>
      <c r="B160" s="105"/>
      <c r="C160" s="10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88087170.920000002</v>
      </c>
      <c r="C161" s="42">
        <v>104423024.34</v>
      </c>
      <c r="D161" s="19">
        <v>88087170.920000002</v>
      </c>
      <c r="E161" s="19">
        <v>104423024.34</v>
      </c>
      <c r="F161" s="19">
        <v>-16335853.420000002</v>
      </c>
      <c r="G161" s="20">
        <v>-0.15639999999999998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6">
        <v>0</v>
      </c>
      <c r="C162" s="106">
        <v>0</v>
      </c>
      <c r="D162" s="129">
        <v>0</v>
      </c>
      <c r="E162" s="129">
        <v>0</v>
      </c>
      <c r="F162" s="129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6">
        <v>0</v>
      </c>
      <c r="C163" s="106">
        <v>873000</v>
      </c>
      <c r="D163" s="129">
        <v>0</v>
      </c>
      <c r="E163" s="129">
        <v>873000</v>
      </c>
      <c r="F163" s="129">
        <v>-873000</v>
      </c>
      <c r="G163" s="32">
        <v>-1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6">
        <v>0</v>
      </c>
      <c r="C164" s="106">
        <v>20000</v>
      </c>
      <c r="D164" s="129">
        <v>0</v>
      </c>
      <c r="E164" s="129">
        <v>20000</v>
      </c>
      <c r="F164" s="129">
        <v>-20000</v>
      </c>
      <c r="G164" s="32">
        <v>-1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6">
        <v>0</v>
      </c>
      <c r="C165" s="106">
        <v>25626.91</v>
      </c>
      <c r="D165" s="129">
        <v>0</v>
      </c>
      <c r="E165" s="129">
        <v>25626.91</v>
      </c>
      <c r="F165" s="129">
        <v>-25626.91</v>
      </c>
      <c r="G165" s="32">
        <v>-1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6">
        <v>0</v>
      </c>
      <c r="C166" s="106">
        <v>80000</v>
      </c>
      <c r="D166" s="129">
        <v>0</v>
      </c>
      <c r="E166" s="129">
        <v>80000</v>
      </c>
      <c r="F166" s="129">
        <v>-80000</v>
      </c>
      <c r="G166" s="32">
        <v>-1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104">
        <v>27700373.760000002</v>
      </c>
      <c r="C167" s="104">
        <v>10000000</v>
      </c>
      <c r="D167" s="35">
        <v>27700373.760000002</v>
      </c>
      <c r="E167" s="35">
        <v>10000000</v>
      </c>
      <c r="F167" s="35">
        <v>17700373.760000002</v>
      </c>
      <c r="G167" s="21">
        <v>1.77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115787544.68000001</v>
      </c>
      <c r="C168" s="42">
        <v>115421651.25</v>
      </c>
      <c r="D168" s="19">
        <v>115787544.68000001</v>
      </c>
      <c r="E168" s="19">
        <v>115421651.25</v>
      </c>
      <c r="F168" s="19">
        <v>365893.4299999997</v>
      </c>
      <c r="G168" s="20">
        <v>3.2000000000000917E-3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5"/>
      <c r="C169" s="10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9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26606197.059999999</v>
      </c>
      <c r="C171" s="42">
        <v>9459099.3100000005</v>
      </c>
      <c r="D171" s="19">
        <v>26606197.059999999</v>
      </c>
      <c r="E171" s="19">
        <v>9459099.3100000005</v>
      </c>
      <c r="F171" s="19">
        <v>17147097.75</v>
      </c>
      <c r="G171" s="20">
        <v>1.8128000000000002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104">
        <v>2270744.8899999997</v>
      </c>
      <c r="C172" s="104">
        <v>1240386.5499999998</v>
      </c>
      <c r="D172" s="128">
        <v>2270744.8899999997</v>
      </c>
      <c r="E172" s="128">
        <v>1240386.5499999998</v>
      </c>
      <c r="F172" s="128">
        <v>1030358.3399999999</v>
      </c>
      <c r="G172" s="21">
        <v>0.83069999999999999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28876941.949999999</v>
      </c>
      <c r="C173" s="42">
        <v>10699485.859999999</v>
      </c>
      <c r="D173" s="19">
        <v>28876941.949999999</v>
      </c>
      <c r="E173" s="19">
        <v>10699485.859999999</v>
      </c>
      <c r="F173" s="19">
        <v>18177456.09</v>
      </c>
      <c r="G173" s="20">
        <v>1.6989000000000001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5"/>
      <c r="C174" s="10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9" t="s">
        <v>280</v>
      </c>
      <c r="B175" s="105"/>
      <c r="C175" s="10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7070285.4199999999</v>
      </c>
      <c r="C176" s="42">
        <v>6214346.96</v>
      </c>
      <c r="D176" s="19">
        <v>7070285.4199999999</v>
      </c>
      <c r="E176" s="19">
        <v>6214346.96</v>
      </c>
      <c r="F176" s="19">
        <v>855938.46</v>
      </c>
      <c r="G176" s="20">
        <v>0.13769999999999993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7">
        <v>0</v>
      </c>
      <c r="C177" s="107">
        <v>0</v>
      </c>
      <c r="D177" s="126">
        <v>0</v>
      </c>
      <c r="E177" s="126">
        <v>0</v>
      </c>
      <c r="F177" s="126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7">
        <v>0</v>
      </c>
      <c r="C178" s="107">
        <v>0</v>
      </c>
      <c r="D178" s="126">
        <v>0</v>
      </c>
      <c r="E178" s="126">
        <v>0</v>
      </c>
      <c r="F178" s="126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7">
        <v>0</v>
      </c>
      <c r="C179" s="107">
        <v>0</v>
      </c>
      <c r="D179" s="126">
        <v>0</v>
      </c>
      <c r="E179" s="126">
        <v>0</v>
      </c>
      <c r="F179" s="126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104">
        <v>1349821.84</v>
      </c>
      <c r="C180" s="104">
        <v>1476616.92</v>
      </c>
      <c r="D180" s="128">
        <v>1349821.84</v>
      </c>
      <c r="E180" s="128">
        <v>1476616.92</v>
      </c>
      <c r="F180" s="128">
        <v>-126795.07999999984</v>
      </c>
      <c r="G180" s="21">
        <v>-8.5899999999999976E-2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8420107.2599999998</v>
      </c>
      <c r="C181" s="42">
        <v>7690963.8799999999</v>
      </c>
      <c r="D181" s="19">
        <v>8420107.2599999998</v>
      </c>
      <c r="E181" s="19">
        <v>7690963.8799999999</v>
      </c>
      <c r="F181" s="19">
        <v>729143.38000000012</v>
      </c>
      <c r="G181" s="20">
        <v>9.4799999999999995E-2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03" t="s">
        <v>0</v>
      </c>
      <c r="C182" s="103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9" t="s">
        <v>49</v>
      </c>
      <c r="B183" s="103"/>
      <c r="C183" s="103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583156.55000000005</v>
      </c>
      <c r="C184" s="42">
        <v>499023.01</v>
      </c>
      <c r="D184" s="19">
        <v>583156.55000000005</v>
      </c>
      <c r="E184" s="19">
        <v>499023.01</v>
      </c>
      <c r="F184" s="19">
        <v>84133.540000000037</v>
      </c>
      <c r="G184" s="20">
        <v>0.16860000000000008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7">
        <v>0</v>
      </c>
      <c r="C185" s="107">
        <v>0</v>
      </c>
      <c r="D185" s="126">
        <v>0</v>
      </c>
      <c r="E185" s="126">
        <v>0</v>
      </c>
      <c r="F185" s="126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7">
        <v>0</v>
      </c>
      <c r="C186" s="107">
        <v>0</v>
      </c>
      <c r="D186" s="126">
        <v>0</v>
      </c>
      <c r="E186" s="126">
        <v>0</v>
      </c>
      <c r="F186" s="126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7">
        <v>0</v>
      </c>
      <c r="C187" s="107">
        <v>0</v>
      </c>
      <c r="D187" s="126">
        <v>0</v>
      </c>
      <c r="E187" s="126">
        <v>0</v>
      </c>
      <c r="F187" s="126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104">
        <v>190169.60000000001</v>
      </c>
      <c r="C188" s="104">
        <v>268606.5</v>
      </c>
      <c r="D188" s="128">
        <v>190169.60000000001</v>
      </c>
      <c r="E188" s="128">
        <v>268606.5</v>
      </c>
      <c r="F188" s="128">
        <v>-78436.899999999994</v>
      </c>
      <c r="G188" s="21">
        <v>-0.29200000000000004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773326.15</v>
      </c>
      <c r="C189" s="42">
        <v>767629.51</v>
      </c>
      <c r="D189" s="19">
        <v>773326.15</v>
      </c>
      <c r="E189" s="19">
        <v>767629.51</v>
      </c>
      <c r="F189" s="19">
        <v>5696.6400000000431</v>
      </c>
      <c r="G189" s="20">
        <v>7.4000000000000732E-3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9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11247290.810000001</v>
      </c>
      <c r="C192" s="42">
        <v>12262179.050000001</v>
      </c>
      <c r="D192" s="19">
        <v>11247290.810000001</v>
      </c>
      <c r="E192" s="19">
        <v>12262179.050000001</v>
      </c>
      <c r="F192" s="42">
        <v>-1014888.2400000002</v>
      </c>
      <c r="G192" s="20">
        <v>-8.2799999999999985E-2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103">
        <v>7133277.6799999997</v>
      </c>
      <c r="C193" s="103">
        <v>8006544.7699999996</v>
      </c>
      <c r="D193" s="126">
        <v>7133277.6799999997</v>
      </c>
      <c r="E193" s="126">
        <v>8006544.7699999996</v>
      </c>
      <c r="F193" s="130">
        <v>-873267.08999999985</v>
      </c>
      <c r="G193" s="20">
        <v>-0.10909999999999997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103">
        <v>3000000</v>
      </c>
      <c r="C194" s="103">
        <v>3000000</v>
      </c>
      <c r="D194" s="126">
        <v>3000000</v>
      </c>
      <c r="E194" s="126">
        <v>3000000</v>
      </c>
      <c r="F194" s="130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103">
        <v>0</v>
      </c>
      <c r="C195" s="103">
        <v>0</v>
      </c>
      <c r="D195" s="126">
        <v>0</v>
      </c>
      <c r="E195" s="126">
        <v>0</v>
      </c>
      <c r="F195" s="130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104">
        <v>0</v>
      </c>
      <c r="C196" s="104">
        <v>0</v>
      </c>
      <c r="D196" s="128">
        <v>0</v>
      </c>
      <c r="E196" s="128">
        <v>0</v>
      </c>
      <c r="F196" s="131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21380568.490000002</v>
      </c>
      <c r="C197" s="42">
        <v>23268723.82</v>
      </c>
      <c r="D197" s="19">
        <v>21380568.490000002</v>
      </c>
      <c r="E197" s="19">
        <v>23268723.82</v>
      </c>
      <c r="F197" s="19">
        <v>-1888155.3299999982</v>
      </c>
      <c r="G197" s="20">
        <v>-8.109999999999995E-2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103"/>
      <c r="C199" s="103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103"/>
      <c r="C200" s="103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103"/>
      <c r="C201" s="103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103"/>
      <c r="C202" s="103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00" t="s">
        <v>342</v>
      </c>
      <c r="B203" s="103"/>
      <c r="C203" s="103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00" t="s">
        <v>330</v>
      </c>
      <c r="B204" s="103"/>
      <c r="C204" s="103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8"/>
      <c r="C205" s="108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8" t="s">
        <v>341</v>
      </c>
      <c r="C206" s="108" t="s">
        <v>304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9">
        <v>2013</v>
      </c>
      <c r="C207" s="109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103"/>
      <c r="C208" s="103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9" t="s">
        <v>56</v>
      </c>
      <c r="B209" s="103"/>
      <c r="C209" s="103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03">
        <v>23214080.350000001</v>
      </c>
      <c r="C211" s="103">
        <v>21668362.77</v>
      </c>
      <c r="D211" s="126">
        <v>23214080.350000001</v>
      </c>
      <c r="E211" s="126">
        <v>21668362.77</v>
      </c>
      <c r="F211" s="126">
        <v>1545717.5800000019</v>
      </c>
      <c r="G211" s="20">
        <v>7.1299999999999919E-2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03">
        <v>4609449.24</v>
      </c>
      <c r="C212" s="103">
        <v>4920325.37</v>
      </c>
      <c r="D212" s="126">
        <v>4609449.24</v>
      </c>
      <c r="E212" s="126">
        <v>4920325.37</v>
      </c>
      <c r="F212" s="126">
        <v>-310876.12999999989</v>
      </c>
      <c r="G212" s="20">
        <v>-6.3200000000000034E-2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03">
        <v>3050000</v>
      </c>
      <c r="C213" s="103">
        <v>3050000</v>
      </c>
      <c r="D213" s="126">
        <v>3050000</v>
      </c>
      <c r="E213" s="126">
        <v>3050000</v>
      </c>
      <c r="F213" s="126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03">
        <v>26038937.399999999</v>
      </c>
      <c r="C214" s="103">
        <v>26596137.530000001</v>
      </c>
      <c r="D214" s="126">
        <v>26038937.399999999</v>
      </c>
      <c r="E214" s="126">
        <v>26596137.530000001</v>
      </c>
      <c r="F214" s="126">
        <v>-557200.13000000268</v>
      </c>
      <c r="G214" s="20">
        <v>-2.1000000000000019E-2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03">
        <v>261123.75</v>
      </c>
      <c r="C215" s="103">
        <v>256212.54</v>
      </c>
      <c r="D215" s="126">
        <v>261123.75</v>
      </c>
      <c r="E215" s="126">
        <v>256212.54</v>
      </c>
      <c r="F215" s="126">
        <v>4911.2099999999919</v>
      </c>
      <c r="G215" s="20">
        <v>1.9200000000000106E-2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03">
        <v>496080.93000000005</v>
      </c>
      <c r="C216" s="103">
        <v>480771.24</v>
      </c>
      <c r="D216" s="126">
        <v>496080.93000000005</v>
      </c>
      <c r="E216" s="126">
        <v>480771.24</v>
      </c>
      <c r="F216" s="126">
        <v>15309.690000000061</v>
      </c>
      <c r="G216" s="20">
        <v>3.180000000000005E-2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03">
        <v>831543.83</v>
      </c>
      <c r="C217" s="103">
        <v>887317.24</v>
      </c>
      <c r="D217" s="126">
        <v>831543.83</v>
      </c>
      <c r="E217" s="126">
        <v>887317.24</v>
      </c>
      <c r="F217" s="126">
        <v>-55773.410000000033</v>
      </c>
      <c r="G217" s="20">
        <v>-6.2899999999999956E-2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03">
        <v>13458.91</v>
      </c>
      <c r="C218" s="103">
        <v>12366.76</v>
      </c>
      <c r="D218" s="126">
        <v>13458.91</v>
      </c>
      <c r="E218" s="126">
        <v>12366.76</v>
      </c>
      <c r="F218" s="126">
        <v>1092.1499999999996</v>
      </c>
      <c r="G218" s="20">
        <v>8.8300000000000045E-2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03">
        <v>5195.1400000000003</v>
      </c>
      <c r="C219" s="103">
        <v>4773.57</v>
      </c>
      <c r="D219" s="126">
        <v>5195.1400000000003</v>
      </c>
      <c r="E219" s="126">
        <v>4773.57</v>
      </c>
      <c r="F219" s="126">
        <v>421.57000000000062</v>
      </c>
      <c r="G219" s="20">
        <v>8.8300000000000045E-2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03">
        <v>83333.33</v>
      </c>
      <c r="C220" s="103">
        <v>83333.33</v>
      </c>
      <c r="D220" s="126">
        <v>83333.33</v>
      </c>
      <c r="E220" s="126">
        <v>83333.33</v>
      </c>
      <c r="F220" s="126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03">
        <v>184433.9</v>
      </c>
      <c r="C221" s="103">
        <v>152356.67000000001</v>
      </c>
      <c r="D221" s="126">
        <v>184433.9</v>
      </c>
      <c r="E221" s="126">
        <v>152356.67000000001</v>
      </c>
      <c r="F221" s="126">
        <v>32077.229999999981</v>
      </c>
      <c r="G221" s="20">
        <v>0.21049999999999991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03">
        <v>5750000</v>
      </c>
      <c r="C222" s="103">
        <v>5750000</v>
      </c>
      <c r="D222" s="126">
        <v>5750000</v>
      </c>
      <c r="E222" s="126">
        <v>5750000</v>
      </c>
      <c r="F222" s="126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103">
        <v>13665.42</v>
      </c>
      <c r="C223" s="103">
        <v>13559.94</v>
      </c>
      <c r="D223" s="126">
        <v>13665.42</v>
      </c>
      <c r="E223" s="126">
        <v>13559.94</v>
      </c>
      <c r="F223" s="126">
        <v>105.47999999999956</v>
      </c>
      <c r="G223" s="20">
        <v>7.8000000000000291E-3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103">
        <v>0</v>
      </c>
      <c r="C224" s="103">
        <v>0</v>
      </c>
      <c r="D224" s="126">
        <v>0</v>
      </c>
      <c r="E224" s="126">
        <v>0</v>
      </c>
      <c r="F224" s="126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6">
        <v>1318.96</v>
      </c>
      <c r="C225" s="106">
        <v>177662.94</v>
      </c>
      <c r="D225" s="129">
        <v>1318.96</v>
      </c>
      <c r="E225" s="129">
        <v>177662.94</v>
      </c>
      <c r="F225" s="129">
        <v>-176343.98</v>
      </c>
      <c r="G225" s="32">
        <v>-0.99260000000000004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6">
        <v>0</v>
      </c>
      <c r="C226" s="106">
        <v>0</v>
      </c>
      <c r="D226" s="129">
        <v>0</v>
      </c>
      <c r="E226" s="129">
        <v>0</v>
      </c>
      <c r="F226" s="129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10">
        <v>64552621.159999996</v>
      </c>
      <c r="C227" s="110">
        <v>64053179.899999999</v>
      </c>
      <c r="D227" s="30">
        <v>64552621.159999996</v>
      </c>
      <c r="E227" s="30">
        <v>64053179.899999999</v>
      </c>
      <c r="F227" s="30">
        <v>499441.25999999931</v>
      </c>
      <c r="G227" s="33">
        <v>7.8000000000000291E-3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5"/>
      <c r="C228" s="105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9" t="s">
        <v>70</v>
      </c>
      <c r="B229" s="103"/>
      <c r="C229" s="103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936429.19</v>
      </c>
      <c r="C230" s="42">
        <v>695646.05</v>
      </c>
      <c r="D230" s="19">
        <v>936429.19</v>
      </c>
      <c r="E230" s="19">
        <v>695646.05</v>
      </c>
      <c r="F230" s="19">
        <v>240783.1399999999</v>
      </c>
      <c r="G230" s="20">
        <v>0.34610000000000007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03">
        <v>5952496.6299999999</v>
      </c>
      <c r="C231" s="103">
        <v>4314231.41</v>
      </c>
      <c r="D231" s="126">
        <v>5952496.6299999999</v>
      </c>
      <c r="E231" s="126">
        <v>4314231.41</v>
      </c>
      <c r="F231" s="126">
        <v>1638265.2199999997</v>
      </c>
      <c r="G231" s="20">
        <v>0.37969999999999993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03">
        <v>1306433</v>
      </c>
      <c r="C232" s="103">
        <v>1442544</v>
      </c>
      <c r="D232" s="126">
        <v>1306433</v>
      </c>
      <c r="E232" s="126">
        <v>1442544</v>
      </c>
      <c r="F232" s="126">
        <v>-136111</v>
      </c>
      <c r="G232" s="20">
        <v>-9.4400000000000039E-2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03">
        <v>2480</v>
      </c>
      <c r="C233" s="103">
        <v>2520</v>
      </c>
      <c r="D233" s="126">
        <v>2480</v>
      </c>
      <c r="E233" s="126">
        <v>2520</v>
      </c>
      <c r="F233" s="126">
        <v>-40</v>
      </c>
      <c r="G233" s="20">
        <v>-1.5900000000000025E-2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103">
        <v>957504</v>
      </c>
      <c r="C234" s="103">
        <v>1065988</v>
      </c>
      <c r="D234" s="126">
        <v>957504</v>
      </c>
      <c r="E234" s="126">
        <v>1065988</v>
      </c>
      <c r="F234" s="126">
        <v>-108484</v>
      </c>
      <c r="G234" s="20">
        <v>-0.1018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03">
        <v>2328740.73</v>
      </c>
      <c r="C235" s="103">
        <v>1657910.72</v>
      </c>
      <c r="D235" s="126">
        <v>2328740.73</v>
      </c>
      <c r="E235" s="126">
        <v>1657910.72</v>
      </c>
      <c r="F235" s="126">
        <v>670830.01</v>
      </c>
      <c r="G235" s="20">
        <v>0.40460000000000007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103">
        <v>168</v>
      </c>
      <c r="C236" s="103">
        <v>120</v>
      </c>
      <c r="D236" s="126">
        <v>168</v>
      </c>
      <c r="E236" s="126">
        <v>120</v>
      </c>
      <c r="F236" s="126">
        <v>48</v>
      </c>
      <c r="G236" s="20">
        <v>0.39999999999999991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103">
        <v>0</v>
      </c>
      <c r="C237" s="103">
        <v>0</v>
      </c>
      <c r="D237" s="126">
        <v>0</v>
      </c>
      <c r="E237" s="126">
        <v>0</v>
      </c>
      <c r="F237" s="126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103">
        <v>0</v>
      </c>
      <c r="C238" s="103">
        <v>0</v>
      </c>
      <c r="D238" s="126">
        <v>0</v>
      </c>
      <c r="E238" s="126">
        <v>0</v>
      </c>
      <c r="F238" s="126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03">
        <v>32963</v>
      </c>
      <c r="C239" s="103">
        <v>34693</v>
      </c>
      <c r="D239" s="126">
        <v>32963</v>
      </c>
      <c r="E239" s="126">
        <v>34693</v>
      </c>
      <c r="F239" s="126">
        <v>-1730</v>
      </c>
      <c r="G239" s="20">
        <v>-4.9900000000000055E-2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03">
        <v>0</v>
      </c>
      <c r="C240" s="103">
        <v>15425.88</v>
      </c>
      <c r="D240" s="126">
        <v>0</v>
      </c>
      <c r="E240" s="126">
        <v>15425.88</v>
      </c>
      <c r="F240" s="126">
        <v>-15425.88</v>
      </c>
      <c r="G240" s="20">
        <v>-1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03">
        <v>0</v>
      </c>
      <c r="C241" s="103">
        <v>0</v>
      </c>
      <c r="D241" s="126">
        <v>0</v>
      </c>
      <c r="E241" s="126">
        <v>0</v>
      </c>
      <c r="F241" s="126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103">
        <v>34962</v>
      </c>
      <c r="C242" s="103">
        <v>36303.5</v>
      </c>
      <c r="D242" s="126">
        <v>34962</v>
      </c>
      <c r="E242" s="126">
        <v>36303.5</v>
      </c>
      <c r="F242" s="126">
        <v>-1341.5</v>
      </c>
      <c r="G242" s="20">
        <v>-3.7000000000000033E-2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03">
        <v>24678</v>
      </c>
      <c r="C243" s="103">
        <v>24042</v>
      </c>
      <c r="D243" s="126">
        <v>24678</v>
      </c>
      <c r="E243" s="126">
        <v>24042</v>
      </c>
      <c r="F243" s="126">
        <v>636</v>
      </c>
      <c r="G243" s="20">
        <v>2.6499999999999968E-2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03">
        <v>47220</v>
      </c>
      <c r="C244" s="103">
        <v>53600</v>
      </c>
      <c r="D244" s="126">
        <v>47220</v>
      </c>
      <c r="E244" s="126">
        <v>53600</v>
      </c>
      <c r="F244" s="126">
        <v>-6380</v>
      </c>
      <c r="G244" s="20">
        <v>-0.11899999999999999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103">
        <v>1250</v>
      </c>
      <c r="C245" s="103">
        <v>1475</v>
      </c>
      <c r="D245" s="126">
        <v>1250</v>
      </c>
      <c r="E245" s="126">
        <v>1475</v>
      </c>
      <c r="F245" s="126">
        <v>-225</v>
      </c>
      <c r="G245" s="20">
        <v>-0.15249999999999997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103">
        <v>5975</v>
      </c>
      <c r="C246" s="103">
        <v>6950</v>
      </c>
      <c r="D246" s="126">
        <v>5975</v>
      </c>
      <c r="E246" s="126">
        <v>6950</v>
      </c>
      <c r="F246" s="126">
        <v>-975</v>
      </c>
      <c r="G246" s="20">
        <v>-0.14029999999999998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103">
        <v>48740</v>
      </c>
      <c r="C247" s="103">
        <v>49353.24</v>
      </c>
      <c r="D247" s="126">
        <v>48740</v>
      </c>
      <c r="E247" s="126">
        <v>49353.24</v>
      </c>
      <c r="F247" s="126">
        <v>-613.23999999999796</v>
      </c>
      <c r="G247" s="20">
        <v>-1.2399999999999967E-2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103">
        <v>356179</v>
      </c>
      <c r="C248" s="103">
        <v>323452.26</v>
      </c>
      <c r="D248" s="126">
        <v>356179</v>
      </c>
      <c r="E248" s="126">
        <v>323452.26</v>
      </c>
      <c r="F248" s="126">
        <v>32726.739999999991</v>
      </c>
      <c r="G248" s="20">
        <v>0.10119999999999996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1" t="s">
        <v>289</v>
      </c>
      <c r="B249" s="103">
        <v>552</v>
      </c>
      <c r="C249" s="103">
        <v>552</v>
      </c>
      <c r="D249" s="126">
        <v>552</v>
      </c>
      <c r="E249" s="126">
        <v>552</v>
      </c>
      <c r="F249" s="126">
        <v>0</v>
      </c>
      <c r="G249" s="20">
        <v>0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6">
        <v>0</v>
      </c>
      <c r="C250" s="106">
        <v>0</v>
      </c>
      <c r="D250" s="129">
        <v>0</v>
      </c>
      <c r="E250" s="129">
        <v>0</v>
      </c>
      <c r="F250" s="129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6">
        <v>264350.24</v>
      </c>
      <c r="C251" s="106">
        <v>424542.99</v>
      </c>
      <c r="D251" s="129">
        <v>264350.24</v>
      </c>
      <c r="E251" s="129">
        <v>424542.99</v>
      </c>
      <c r="F251" s="129">
        <v>-160192.75</v>
      </c>
      <c r="G251" s="32">
        <v>-0.37729999999999997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6">
        <v>2904</v>
      </c>
      <c r="C252" s="106">
        <v>3384</v>
      </c>
      <c r="D252" s="129">
        <v>2904</v>
      </c>
      <c r="E252" s="129">
        <v>3384</v>
      </c>
      <c r="F252" s="129">
        <v>-480</v>
      </c>
      <c r="G252" s="32">
        <v>-0.14180000000000004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2" t="s">
        <v>326</v>
      </c>
      <c r="B253" s="104">
        <v>528</v>
      </c>
      <c r="C253" s="104">
        <v>456</v>
      </c>
      <c r="D253" s="24">
        <v>528</v>
      </c>
      <c r="E253" s="128">
        <v>456</v>
      </c>
      <c r="F253" s="128">
        <v>72</v>
      </c>
      <c r="G253" s="21">
        <v>0.15789999999999993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12304552.790000001</v>
      </c>
      <c r="C254" s="42">
        <v>10153190.050000001</v>
      </c>
      <c r="D254" s="19">
        <v>12304552.790000001</v>
      </c>
      <c r="E254" s="19">
        <v>10153190.050000001</v>
      </c>
      <c r="F254" s="19">
        <v>2151362.7399999993</v>
      </c>
      <c r="G254" s="20">
        <v>0.21189999999999998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03"/>
      <c r="C255" s="103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9" t="s">
        <v>80</v>
      </c>
      <c r="B256" s="103"/>
      <c r="C256" s="103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12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13">
        <v>762693.78</v>
      </c>
      <c r="C258" s="113">
        <v>817183.67</v>
      </c>
      <c r="D258" s="128">
        <v>762693.78</v>
      </c>
      <c r="E258" s="128">
        <v>817183.67</v>
      </c>
      <c r="F258" s="128">
        <v>-54489.890000000014</v>
      </c>
      <c r="G258" s="21">
        <v>-6.6699999999999982E-2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762693.78</v>
      </c>
      <c r="C259" s="42">
        <v>817183.67</v>
      </c>
      <c r="D259" s="19">
        <v>762693.78</v>
      </c>
      <c r="E259" s="19">
        <v>817183.67</v>
      </c>
      <c r="F259" s="19">
        <v>-54489.890000000014</v>
      </c>
      <c r="G259" s="20">
        <v>-6.6699999999999982E-2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03"/>
      <c r="C260" s="103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9" t="s">
        <v>82</v>
      </c>
      <c r="B261" s="103"/>
      <c r="C261" s="103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18634642.689999998</v>
      </c>
      <c r="C262" s="42">
        <v>18770956.82</v>
      </c>
      <c r="D262" s="19">
        <v>18634642.689999998</v>
      </c>
      <c r="E262" s="19">
        <v>18770956.82</v>
      </c>
      <c r="F262" s="19">
        <v>-136314.13000000268</v>
      </c>
      <c r="G262" s="20">
        <v>-7.2999999999999732E-3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03">
        <v>419220.44</v>
      </c>
      <c r="C263" s="103">
        <v>329887.26</v>
      </c>
      <c r="D263" s="126">
        <v>419220.44</v>
      </c>
      <c r="E263" s="126">
        <v>329887.26</v>
      </c>
      <c r="F263" s="126">
        <v>89333.18</v>
      </c>
      <c r="G263" s="20">
        <v>0.27079999999999993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03">
        <v>419220.93</v>
      </c>
      <c r="C264" s="103">
        <v>329887.53000000003</v>
      </c>
      <c r="D264" s="126">
        <v>419220.93</v>
      </c>
      <c r="E264" s="126">
        <v>329887.53000000003</v>
      </c>
      <c r="F264" s="126">
        <v>89333.399999999965</v>
      </c>
      <c r="G264" s="20">
        <v>0.27079999999999993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03">
        <v>838441.71</v>
      </c>
      <c r="C265" s="103">
        <v>659775.07999999996</v>
      </c>
      <c r="D265" s="126">
        <v>838441.71</v>
      </c>
      <c r="E265" s="126">
        <v>659775.07999999996</v>
      </c>
      <c r="F265" s="126">
        <v>178666.63</v>
      </c>
      <c r="G265" s="20">
        <v>0.27079999999999993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103">
        <v>0</v>
      </c>
      <c r="C266" s="103">
        <v>0</v>
      </c>
      <c r="D266" s="126">
        <v>0</v>
      </c>
      <c r="E266" s="126">
        <v>0</v>
      </c>
      <c r="F266" s="126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103">
        <v>0</v>
      </c>
      <c r="C267" s="103">
        <v>0</v>
      </c>
      <c r="D267" s="126">
        <v>0</v>
      </c>
      <c r="E267" s="126">
        <v>0</v>
      </c>
      <c r="F267" s="126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03">
        <v>0</v>
      </c>
      <c r="C268" s="103">
        <v>0</v>
      </c>
      <c r="D268" s="126">
        <v>0</v>
      </c>
      <c r="E268" s="126">
        <v>0</v>
      </c>
      <c r="F268" s="126">
        <v>0</v>
      </c>
      <c r="G268" s="20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04">
        <v>33968.339999999997</v>
      </c>
      <c r="C269" s="104">
        <v>30592.639999999999</v>
      </c>
      <c r="D269" s="128">
        <v>33968.339999999997</v>
      </c>
      <c r="E269" s="128">
        <v>30592.639999999999</v>
      </c>
      <c r="F269" s="128">
        <v>3375.6999999999971</v>
      </c>
      <c r="G269" s="21">
        <v>0.11030000000000006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20345494.109999999</v>
      </c>
      <c r="C270" s="42">
        <v>20121099.330000002</v>
      </c>
      <c r="D270" s="19">
        <v>20345494.109999999</v>
      </c>
      <c r="E270" s="19">
        <v>20121099.330000002</v>
      </c>
      <c r="F270" s="19">
        <v>224394.77999999729</v>
      </c>
      <c r="G270" s="20">
        <v>1.1200000000000099E-2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03"/>
      <c r="C271" s="103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9" t="s">
        <v>88</v>
      </c>
      <c r="B272" s="103"/>
      <c r="C272" s="103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5173808.45</v>
      </c>
      <c r="C273" s="42">
        <v>5372662.1400000006</v>
      </c>
      <c r="D273" s="19">
        <v>5173808.45</v>
      </c>
      <c r="E273" s="19">
        <v>5372662.1400000006</v>
      </c>
      <c r="F273" s="19">
        <v>-198853.69000000041</v>
      </c>
      <c r="G273" s="20">
        <v>-3.7000000000000033E-2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03">
        <v>24525</v>
      </c>
      <c r="C274" s="103">
        <v>27600</v>
      </c>
      <c r="D274" s="126">
        <v>24525</v>
      </c>
      <c r="E274" s="126">
        <v>27600</v>
      </c>
      <c r="F274" s="126">
        <v>-3075</v>
      </c>
      <c r="G274" s="20">
        <v>-0.11140000000000005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03">
        <v>205685</v>
      </c>
      <c r="C275" s="103">
        <v>203600</v>
      </c>
      <c r="D275" s="126">
        <v>205685</v>
      </c>
      <c r="E275" s="126">
        <v>203600</v>
      </c>
      <c r="F275" s="126">
        <v>2085</v>
      </c>
      <c r="G275" s="20">
        <v>1.0199999999999987E-2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04">
        <v>486003.94</v>
      </c>
      <c r="C276" s="104">
        <v>461259.56</v>
      </c>
      <c r="D276" s="128">
        <v>486003.94</v>
      </c>
      <c r="E276" s="128">
        <v>461259.56</v>
      </c>
      <c r="F276" s="128">
        <v>24744.380000000005</v>
      </c>
      <c r="G276" s="21">
        <v>5.3600000000000092E-2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5890022.3900000006</v>
      </c>
      <c r="C277" s="42">
        <v>6065121.7000000002</v>
      </c>
      <c r="D277" s="19">
        <v>5890022.3900000006</v>
      </c>
      <c r="E277" s="19">
        <v>6065121.7000000002</v>
      </c>
      <c r="F277" s="19">
        <v>-175099.31000000041</v>
      </c>
      <c r="G277" s="20">
        <v>-2.8900000000000037E-2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9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104">
        <v>0</v>
      </c>
      <c r="C280" s="104">
        <v>0</v>
      </c>
      <c r="D280" s="128">
        <v>0</v>
      </c>
      <c r="E280" s="128">
        <v>0</v>
      </c>
      <c r="F280" s="128">
        <v>0</v>
      </c>
      <c r="G280" s="21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103">
        <v>0</v>
      </c>
      <c r="C281" s="103">
        <v>0</v>
      </c>
      <c r="D281" s="11">
        <v>0</v>
      </c>
      <c r="E281" s="11">
        <v>0</v>
      </c>
      <c r="F281" s="11">
        <v>0</v>
      </c>
      <c r="G281" s="20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03"/>
      <c r="C282" s="103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03"/>
      <c r="C283" s="103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03"/>
      <c r="C284" s="103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103"/>
      <c r="C285" s="103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03"/>
      <c r="C286" s="103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00" t="s">
        <v>342</v>
      </c>
      <c r="B287" s="103"/>
      <c r="C287" s="103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00" t="s">
        <v>330</v>
      </c>
      <c r="B288" s="103"/>
      <c r="C288" s="103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8"/>
      <c r="C289" s="108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8" t="s">
        <v>341</v>
      </c>
      <c r="C290" s="108" t="s">
        <v>304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9">
        <v>2013</v>
      </c>
      <c r="C291" s="109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03"/>
      <c r="C292" s="103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9" t="s">
        <v>91</v>
      </c>
      <c r="B293" s="103"/>
      <c r="C293" s="103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13">
        <v>2637257.7199999997</v>
      </c>
      <c r="C294" s="113">
        <v>2793419.58</v>
      </c>
      <c r="D294" s="23">
        <v>2637257.7199999997</v>
      </c>
      <c r="E294" s="23">
        <v>2793419.58</v>
      </c>
      <c r="F294" s="23">
        <v>-156161.86000000034</v>
      </c>
      <c r="G294" s="21">
        <v>-5.589999999999995E-2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2637257.7199999997</v>
      </c>
      <c r="C295" s="42">
        <v>2793419.58</v>
      </c>
      <c r="D295" s="19">
        <v>2637257.7199999997</v>
      </c>
      <c r="E295" s="19">
        <v>2793419.58</v>
      </c>
      <c r="F295" s="30">
        <v>-156161.86000000034</v>
      </c>
      <c r="G295" s="20">
        <v>-5.589999999999995E-2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9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13">
        <v>110115</v>
      </c>
      <c r="C298" s="113">
        <v>113560</v>
      </c>
      <c r="D298" s="23">
        <v>110115</v>
      </c>
      <c r="E298" s="23">
        <v>113560</v>
      </c>
      <c r="F298" s="23">
        <v>-3445</v>
      </c>
      <c r="G298" s="21">
        <v>-3.0299999999999994E-2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110115</v>
      </c>
      <c r="C299" s="42">
        <v>113560</v>
      </c>
      <c r="D299" s="19">
        <v>110115</v>
      </c>
      <c r="E299" s="19">
        <v>113560</v>
      </c>
      <c r="F299" s="30">
        <v>-3445</v>
      </c>
      <c r="G299" s="20">
        <v>-3.0299999999999994E-2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03"/>
      <c r="C300" s="103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9" t="s">
        <v>93</v>
      </c>
      <c r="B301" s="103"/>
      <c r="C301" s="103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13">
        <v>4084.45</v>
      </c>
      <c r="C302" s="113">
        <v>0</v>
      </c>
      <c r="D302" s="23">
        <v>4084.45</v>
      </c>
      <c r="E302" s="23">
        <v>0</v>
      </c>
      <c r="F302" s="23">
        <v>4084.45</v>
      </c>
      <c r="G302" s="21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4084.45</v>
      </c>
      <c r="C303" s="42">
        <v>0</v>
      </c>
      <c r="D303" s="19">
        <v>4084.45</v>
      </c>
      <c r="E303" s="19">
        <v>0</v>
      </c>
      <c r="F303" s="30">
        <v>4084.45</v>
      </c>
      <c r="G303" s="20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03"/>
      <c r="C304" s="103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9" t="s">
        <v>95</v>
      </c>
      <c r="B305" s="103"/>
      <c r="C305" s="103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13">
        <v>2039941.99</v>
      </c>
      <c r="C306" s="113">
        <v>2099559.6399999997</v>
      </c>
      <c r="D306" s="23">
        <v>2039941.99</v>
      </c>
      <c r="E306" s="23">
        <v>2099559.6399999997</v>
      </c>
      <c r="F306" s="23">
        <v>-59617.649999999674</v>
      </c>
      <c r="G306" s="21">
        <v>-2.8399999999999981E-2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2039941.99</v>
      </c>
      <c r="C307" s="42">
        <v>2099559.6399999997</v>
      </c>
      <c r="D307" s="19">
        <v>2039941.99</v>
      </c>
      <c r="E307" s="19">
        <v>2099559.6399999997</v>
      </c>
      <c r="F307" s="30">
        <v>-59617.649999999674</v>
      </c>
      <c r="G307" s="20">
        <v>-2.8399999999999981E-2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03"/>
      <c r="C308" s="103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9" t="s">
        <v>97</v>
      </c>
      <c r="B309" s="103"/>
      <c r="C309" s="103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14">
        <v>0</v>
      </c>
      <c r="C310" s="114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104">
        <v>713744.89</v>
      </c>
      <c r="C311" s="104">
        <v>717980.75</v>
      </c>
      <c r="D311" s="128">
        <v>713744.89</v>
      </c>
      <c r="E311" s="128">
        <v>717980.75</v>
      </c>
      <c r="F311" s="129">
        <v>-4235.859999999986</v>
      </c>
      <c r="G311" s="21">
        <v>-5.9000000000000163E-3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713744.89</v>
      </c>
      <c r="C312" s="42">
        <v>717980.75</v>
      </c>
      <c r="D312" s="19">
        <v>713744.89</v>
      </c>
      <c r="E312" s="19">
        <v>717980.75</v>
      </c>
      <c r="F312" s="30">
        <v>-4235.859999999986</v>
      </c>
      <c r="G312" s="20">
        <v>-5.9000000000000163E-3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9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13">
        <v>0</v>
      </c>
      <c r="C315" s="113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03"/>
      <c r="C317" s="103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9" t="s">
        <v>101</v>
      </c>
      <c r="B318" s="103"/>
      <c r="C318" s="103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14">
        <v>0</v>
      </c>
      <c r="C319" s="114">
        <v>1.5</v>
      </c>
      <c r="D319" s="31">
        <v>0</v>
      </c>
      <c r="E319" s="31">
        <v>1.5</v>
      </c>
      <c r="F319" s="31">
        <v>-1.5</v>
      </c>
      <c r="G319" s="32">
        <v>-1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7">
        <v>64336.65</v>
      </c>
      <c r="C320" s="107">
        <v>60026.82</v>
      </c>
      <c r="D320" s="126">
        <v>64336.65</v>
      </c>
      <c r="E320" s="126">
        <v>60026.82</v>
      </c>
      <c r="F320" s="126">
        <v>4309.8300000000017</v>
      </c>
      <c r="G320" s="20">
        <v>7.1800000000000086E-2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5">
        <v>256383.2</v>
      </c>
      <c r="C321" s="115">
        <v>240101.27</v>
      </c>
      <c r="D321" s="128">
        <v>256383.2</v>
      </c>
      <c r="E321" s="128">
        <v>240101.27</v>
      </c>
      <c r="F321" s="128">
        <v>16281.930000000022</v>
      </c>
      <c r="G321" s="21">
        <v>6.7800000000000082E-2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320719.85000000003</v>
      </c>
      <c r="C322" s="42">
        <v>300129.58999999997</v>
      </c>
      <c r="D322" s="19">
        <v>320719.85000000003</v>
      </c>
      <c r="E322" s="19">
        <v>300129.58999999997</v>
      </c>
      <c r="F322" s="30">
        <v>20590.260000000068</v>
      </c>
      <c r="G322" s="20">
        <v>6.8599999999999994E-2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03"/>
      <c r="C323" s="103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9" t="s">
        <v>102</v>
      </c>
      <c r="B324" s="103"/>
      <c r="C324" s="103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13">
        <v>14987797.680000002</v>
      </c>
      <c r="C325" s="113">
        <v>13092610.880000001</v>
      </c>
      <c r="D325" s="23">
        <v>14987797.680000002</v>
      </c>
      <c r="E325" s="23">
        <v>13092610.880000001</v>
      </c>
      <c r="F325" s="23">
        <v>1895186.8000000007</v>
      </c>
      <c r="G325" s="21">
        <v>0.14480000000000004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14987797.680000002</v>
      </c>
      <c r="C326" s="42">
        <v>13092610.880000001</v>
      </c>
      <c r="D326" s="19">
        <v>14987797.680000002</v>
      </c>
      <c r="E326" s="19">
        <v>13092610.880000001</v>
      </c>
      <c r="F326" s="30">
        <v>1895186.8000000007</v>
      </c>
      <c r="G326" s="20">
        <v>0.14480000000000004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9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14">
        <v>0</v>
      </c>
      <c r="C329" s="114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7">
        <v>0</v>
      </c>
      <c r="C330" s="107">
        <v>0</v>
      </c>
      <c r="D330" s="126">
        <v>0</v>
      </c>
      <c r="E330" s="126">
        <v>0</v>
      </c>
      <c r="F330" s="126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5">
        <v>0</v>
      </c>
      <c r="C331" s="115">
        <v>0</v>
      </c>
      <c r="D331" s="128">
        <v>0</v>
      </c>
      <c r="E331" s="128">
        <v>0</v>
      </c>
      <c r="F331" s="128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9" t="s">
        <v>104</v>
      </c>
      <c r="B334" s="103"/>
      <c r="C334" s="103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13">
        <v>1000</v>
      </c>
      <c r="C335" s="113">
        <v>1150</v>
      </c>
      <c r="D335" s="23">
        <v>1000</v>
      </c>
      <c r="E335" s="23">
        <v>1150</v>
      </c>
      <c r="F335" s="23">
        <v>-150</v>
      </c>
      <c r="G335" s="21">
        <v>-0.13039999999999996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1000</v>
      </c>
      <c r="C336" s="42">
        <v>1150</v>
      </c>
      <c r="D336" s="19">
        <v>1000</v>
      </c>
      <c r="E336" s="19">
        <v>1150</v>
      </c>
      <c r="F336" s="30">
        <v>-150</v>
      </c>
      <c r="G336" s="20">
        <v>-0.13039999999999996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03"/>
      <c r="C337" s="103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9" t="s">
        <v>106</v>
      </c>
      <c r="B338" s="103"/>
      <c r="C338" s="103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13">
        <v>54792.38</v>
      </c>
      <c r="C339" s="113">
        <v>77664.100000000006</v>
      </c>
      <c r="D339" s="23">
        <v>54792.38</v>
      </c>
      <c r="E339" s="23">
        <v>77664.100000000006</v>
      </c>
      <c r="F339" s="23">
        <v>-22871.720000000008</v>
      </c>
      <c r="G339" s="21">
        <v>-0.29449999999999998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54792.38</v>
      </c>
      <c r="C340" s="42">
        <v>77664.100000000006</v>
      </c>
      <c r="D340" s="19">
        <v>54792.38</v>
      </c>
      <c r="E340" s="19">
        <v>77664.100000000006</v>
      </c>
      <c r="F340" s="30">
        <v>-22871.720000000008</v>
      </c>
      <c r="G340" s="20">
        <v>-0.29449999999999998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9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13">
        <v>0</v>
      </c>
      <c r="C343" s="113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03"/>
      <c r="C345" s="103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9" t="s">
        <v>233</v>
      </c>
      <c r="B346" s="103"/>
      <c r="C346" s="103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13">
        <v>20.52</v>
      </c>
      <c r="C347" s="113">
        <v>75.69</v>
      </c>
      <c r="D347" s="23">
        <v>20.52</v>
      </c>
      <c r="E347" s="23">
        <v>75.69</v>
      </c>
      <c r="F347" s="23">
        <v>-55.17</v>
      </c>
      <c r="G347" s="21">
        <v>-0.72889999999999999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20.52</v>
      </c>
      <c r="C348" s="42">
        <v>75.69</v>
      </c>
      <c r="D348" s="19">
        <v>20.52</v>
      </c>
      <c r="E348" s="19">
        <v>75.69</v>
      </c>
      <c r="F348" s="30">
        <v>-55.17</v>
      </c>
      <c r="G348" s="20">
        <v>-0.72889999999999999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03"/>
      <c r="C349" s="103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9" t="s">
        <v>110</v>
      </c>
      <c r="B350" s="103"/>
      <c r="C350" s="103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14">
        <v>226239.82</v>
      </c>
      <c r="C351" s="114">
        <v>246199.32</v>
      </c>
      <c r="D351" s="31">
        <v>226239.82</v>
      </c>
      <c r="E351" s="31">
        <v>246199.32</v>
      </c>
      <c r="F351" s="31">
        <v>-19959.5</v>
      </c>
      <c r="G351" s="32">
        <v>-8.109999999999995E-2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7">
        <v>0</v>
      </c>
      <c r="C352" s="107">
        <v>0</v>
      </c>
      <c r="D352" s="126">
        <v>0</v>
      </c>
      <c r="E352" s="126">
        <v>0</v>
      </c>
      <c r="F352" s="126">
        <v>0</v>
      </c>
      <c r="G352" s="20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7">
        <v>0</v>
      </c>
      <c r="C353" s="107">
        <v>0</v>
      </c>
      <c r="D353" s="126">
        <v>0</v>
      </c>
      <c r="E353" s="126">
        <v>0</v>
      </c>
      <c r="F353" s="126">
        <v>0</v>
      </c>
      <c r="G353" s="20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5">
        <v>0</v>
      </c>
      <c r="C354" s="115">
        <v>0</v>
      </c>
      <c r="D354" s="128">
        <v>0</v>
      </c>
      <c r="E354" s="128">
        <v>0</v>
      </c>
      <c r="F354" s="128">
        <v>0</v>
      </c>
      <c r="G354" s="21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226239.82</v>
      </c>
      <c r="C355" s="42">
        <v>246199.32</v>
      </c>
      <c r="D355" s="19">
        <v>226239.82</v>
      </c>
      <c r="E355" s="19">
        <v>246199.32</v>
      </c>
      <c r="F355" s="30">
        <v>-19959.5</v>
      </c>
      <c r="G355" s="20">
        <v>-8.109999999999995E-2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9" t="s">
        <v>212</v>
      </c>
      <c r="B357" s="103"/>
      <c r="C357" s="103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6">
        <v>0</v>
      </c>
      <c r="C358" s="116">
        <v>0</v>
      </c>
      <c r="D358" s="47">
        <v>0</v>
      </c>
      <c r="E358" s="47">
        <v>0</v>
      </c>
      <c r="F358" s="47">
        <v>0</v>
      </c>
      <c r="G358" s="48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0</v>
      </c>
      <c r="C359" s="42">
        <v>0</v>
      </c>
      <c r="D359" s="19">
        <v>0</v>
      </c>
      <c r="E359" s="19">
        <v>0</v>
      </c>
      <c r="F359" s="31">
        <v>0</v>
      </c>
      <c r="G359" s="20">
        <v>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03"/>
      <c r="C360" s="103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9" t="s">
        <v>291</v>
      </c>
      <c r="B361" s="103"/>
      <c r="C361" s="103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14">
        <v>427747.87</v>
      </c>
      <c r="C362" s="114">
        <v>364402.57</v>
      </c>
      <c r="D362" s="31">
        <v>427747.87</v>
      </c>
      <c r="E362" s="31">
        <v>364402.57</v>
      </c>
      <c r="F362" s="31">
        <v>63345.299999999988</v>
      </c>
      <c r="G362" s="20">
        <v>0.17379999999999995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5">
        <v>8729.5499999999993</v>
      </c>
      <c r="C363" s="115">
        <v>7436.79</v>
      </c>
      <c r="D363" s="128">
        <v>8729.5499999999993</v>
      </c>
      <c r="E363" s="128">
        <v>7436.79</v>
      </c>
      <c r="F363" s="128">
        <v>1292.7599999999993</v>
      </c>
      <c r="G363" s="21">
        <v>0.17379999999999995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436477.42</v>
      </c>
      <c r="C364" s="42">
        <v>371839.36</v>
      </c>
      <c r="D364" s="19">
        <v>436477.42</v>
      </c>
      <c r="E364" s="19">
        <v>371839.36</v>
      </c>
      <c r="F364" s="19">
        <v>64638.05999999999</v>
      </c>
      <c r="G364" s="20">
        <v>0.17379999999999995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03"/>
      <c r="C365" s="103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03"/>
      <c r="C366" s="103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103"/>
      <c r="C367" s="103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03"/>
      <c r="C368" s="103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00" t="s">
        <v>342</v>
      </c>
      <c r="B369" s="103"/>
      <c r="C369" s="103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00" t="s">
        <v>330</v>
      </c>
      <c r="B370" s="103"/>
      <c r="C370" s="103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7"/>
      <c r="C371" s="117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8" t="s">
        <v>341</v>
      </c>
      <c r="C372" s="108" t="s">
        <v>304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8">
        <v>2013</v>
      </c>
      <c r="C373" s="118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03"/>
      <c r="C374" s="103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6149.8</v>
      </c>
      <c r="C375" s="42">
        <v>6067.35</v>
      </c>
      <c r="D375" s="19">
        <v>6149.8</v>
      </c>
      <c r="E375" s="19">
        <v>6067.35</v>
      </c>
      <c r="F375" s="19">
        <v>82.449999999999818</v>
      </c>
      <c r="G375" s="20">
        <v>1.3600000000000056E-2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103">
        <v>93735.81</v>
      </c>
      <c r="C376" s="103">
        <v>92909.37</v>
      </c>
      <c r="D376" s="126">
        <v>93735.81</v>
      </c>
      <c r="E376" s="126">
        <v>92909.37</v>
      </c>
      <c r="F376" s="126">
        <v>826.44000000000233</v>
      </c>
      <c r="G376" s="20">
        <v>8.899999999999908E-3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103">
        <v>436.5</v>
      </c>
      <c r="C377" s="103">
        <v>600.42999999999995</v>
      </c>
      <c r="D377" s="126">
        <v>436.5</v>
      </c>
      <c r="E377" s="126">
        <v>600.42999999999995</v>
      </c>
      <c r="F377" s="126">
        <v>-163.92999999999995</v>
      </c>
      <c r="G377" s="20">
        <v>-0.27300000000000002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343</v>
      </c>
      <c r="B378" s="103">
        <v>681.91</v>
      </c>
      <c r="C378" s="103">
        <v>0</v>
      </c>
      <c r="D378" s="126">
        <v>681.91</v>
      </c>
      <c r="E378" s="126">
        <v>0</v>
      </c>
      <c r="F378" s="126">
        <v>681.91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103">
        <v>54732.24</v>
      </c>
      <c r="C379" s="103">
        <v>46828.2</v>
      </c>
      <c r="D379" s="126">
        <v>54732.24</v>
      </c>
      <c r="E379" s="126">
        <v>46828.2</v>
      </c>
      <c r="F379" s="126">
        <v>7904.0400000000009</v>
      </c>
      <c r="G379" s="20">
        <v>0.16880000000000006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103">
        <v>63536.94</v>
      </c>
      <c r="C380" s="103">
        <v>59273.440000000002</v>
      </c>
      <c r="D380" s="126">
        <v>63536.94</v>
      </c>
      <c r="E380" s="126">
        <v>59273.440000000002</v>
      </c>
      <c r="F380" s="126">
        <v>4263.5</v>
      </c>
      <c r="G380" s="20">
        <v>7.1900000000000075E-2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103">
        <v>15516.890000000001</v>
      </c>
      <c r="C381" s="103">
        <v>12078.2</v>
      </c>
      <c r="D381" s="126">
        <v>15516.890000000001</v>
      </c>
      <c r="E381" s="126">
        <v>12078.2</v>
      </c>
      <c r="F381" s="126">
        <v>3438.6900000000005</v>
      </c>
      <c r="G381" s="20">
        <v>0.28469999999999995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103">
        <v>29517.99</v>
      </c>
      <c r="C382" s="103">
        <v>30232.859999999997</v>
      </c>
      <c r="D382" s="126">
        <v>29517.99</v>
      </c>
      <c r="E382" s="126">
        <v>30232.859999999997</v>
      </c>
      <c r="F382" s="126">
        <v>-714.86999999999534</v>
      </c>
      <c r="G382" s="20">
        <v>-2.3599999999999954E-2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103">
        <v>158678.61000000002</v>
      </c>
      <c r="C383" s="103">
        <v>144817.84</v>
      </c>
      <c r="D383" s="126">
        <v>158678.61000000002</v>
      </c>
      <c r="E383" s="126">
        <v>144817.84</v>
      </c>
      <c r="F383" s="126">
        <v>13860.770000000019</v>
      </c>
      <c r="G383" s="20">
        <v>9.5699999999999896E-2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103">
        <v>101857.32</v>
      </c>
      <c r="C384" s="103">
        <v>98393.599999999991</v>
      </c>
      <c r="D384" s="126">
        <v>101857.32</v>
      </c>
      <c r="E384" s="126">
        <v>98393.599999999991</v>
      </c>
      <c r="F384" s="126">
        <v>3463.7200000000157</v>
      </c>
      <c r="G384" s="20">
        <v>3.5199999999999898E-2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103">
        <v>599586.81999999995</v>
      </c>
      <c r="C385" s="103">
        <v>568091.74</v>
      </c>
      <c r="D385" s="126">
        <v>599586.81999999995</v>
      </c>
      <c r="E385" s="126">
        <v>568091.74</v>
      </c>
      <c r="F385" s="126">
        <v>31495.079999999958</v>
      </c>
      <c r="G385" s="20">
        <v>5.5399999999999894E-2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103">
        <v>19253.09</v>
      </c>
      <c r="C386" s="103">
        <v>17303.41</v>
      </c>
      <c r="D386" s="126">
        <v>19253.09</v>
      </c>
      <c r="E386" s="126">
        <v>17303.41</v>
      </c>
      <c r="F386" s="126">
        <v>1949.6800000000003</v>
      </c>
      <c r="G386" s="20">
        <v>0.11270000000000002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103">
        <v>192023.66</v>
      </c>
      <c r="C387" s="103">
        <v>176717.51</v>
      </c>
      <c r="D387" s="126">
        <v>192023.66</v>
      </c>
      <c r="E387" s="126">
        <v>176717.51</v>
      </c>
      <c r="F387" s="126">
        <v>15306.149999999994</v>
      </c>
      <c r="G387" s="20">
        <v>8.660000000000001E-2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103">
        <v>34968.5</v>
      </c>
      <c r="C388" s="103">
        <v>38668.31</v>
      </c>
      <c r="D388" s="126">
        <v>34968.5</v>
      </c>
      <c r="E388" s="126">
        <v>38668.31</v>
      </c>
      <c r="F388" s="126">
        <v>-3699.8099999999977</v>
      </c>
      <c r="G388" s="20">
        <v>-9.5700000000000007E-2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103">
        <v>47401.850000000006</v>
      </c>
      <c r="C389" s="103">
        <v>76011.709999999992</v>
      </c>
      <c r="D389" s="126">
        <v>47401.850000000006</v>
      </c>
      <c r="E389" s="126">
        <v>76011.709999999992</v>
      </c>
      <c r="F389" s="126">
        <v>-28609.859999999986</v>
      </c>
      <c r="G389" s="20">
        <v>-0.37639999999999996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103">
        <v>7919.08</v>
      </c>
      <c r="C390" s="103">
        <v>9040.4</v>
      </c>
      <c r="D390" s="126">
        <v>7919.08</v>
      </c>
      <c r="E390" s="126">
        <v>9040.4</v>
      </c>
      <c r="F390" s="126">
        <v>-1121.3199999999997</v>
      </c>
      <c r="G390" s="20">
        <v>-0.124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345</v>
      </c>
      <c r="B391" s="103">
        <v>245716.33</v>
      </c>
      <c r="C391" s="103">
        <v>310715.59999999998</v>
      </c>
      <c r="D391" s="126">
        <v>245716.33</v>
      </c>
      <c r="E391" s="126">
        <v>310715.59999999998</v>
      </c>
      <c r="F391" s="126">
        <v>-64999.26999999999</v>
      </c>
      <c r="G391" s="20">
        <v>-0.20920000000000005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103">
        <v>300319.95</v>
      </c>
      <c r="C392" s="103">
        <v>379763.52</v>
      </c>
      <c r="D392" s="126">
        <v>300319.95</v>
      </c>
      <c r="E392" s="126">
        <v>379763.52</v>
      </c>
      <c r="F392" s="126">
        <v>-79443.570000000007</v>
      </c>
      <c r="G392" s="20">
        <v>-0.20920000000000005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103">
        <v>435827.52</v>
      </c>
      <c r="C393" s="103">
        <v>418673.59</v>
      </c>
      <c r="D393" s="126">
        <v>435827.52</v>
      </c>
      <c r="E393" s="126">
        <v>418673.59</v>
      </c>
      <c r="F393" s="126">
        <v>17153.929999999993</v>
      </c>
      <c r="G393" s="20">
        <v>4.0999999999999925E-2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103">
        <v>1430.58</v>
      </c>
      <c r="C394" s="103">
        <v>517.74</v>
      </c>
      <c r="D394" s="126">
        <v>1430.58</v>
      </c>
      <c r="E394" s="126">
        <v>517.74</v>
      </c>
      <c r="F394" s="126">
        <v>912.83999999999992</v>
      </c>
      <c r="G394" s="20">
        <v>1.7631000000000001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103">
        <v>26228.799999999999</v>
      </c>
      <c r="C395" s="103">
        <v>22457.439999999999</v>
      </c>
      <c r="D395" s="126">
        <v>26228.799999999999</v>
      </c>
      <c r="E395" s="126">
        <v>22457.439999999999</v>
      </c>
      <c r="F395" s="126">
        <v>3771.3600000000006</v>
      </c>
      <c r="G395" s="20">
        <v>0.16789999999999994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103">
        <v>0</v>
      </c>
      <c r="C396" s="103">
        <v>2677.74</v>
      </c>
      <c r="D396" s="126">
        <v>0</v>
      </c>
      <c r="E396" s="126">
        <v>2677.74</v>
      </c>
      <c r="F396" s="126">
        <v>-2677.74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103">
        <v>287438.78000000003</v>
      </c>
      <c r="C397" s="103">
        <v>265786.70999999996</v>
      </c>
      <c r="D397" s="126">
        <v>287438.78000000003</v>
      </c>
      <c r="E397" s="126">
        <v>265786.70999999996</v>
      </c>
      <c r="F397" s="126">
        <v>21652.070000000065</v>
      </c>
      <c r="G397" s="20">
        <v>8.1499999999999906E-2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103">
        <v>388093.86</v>
      </c>
      <c r="C398" s="103">
        <v>348815.39</v>
      </c>
      <c r="D398" s="126">
        <v>388093.86</v>
      </c>
      <c r="E398" s="126">
        <v>348815.39</v>
      </c>
      <c r="F398" s="126">
        <v>39278.469999999972</v>
      </c>
      <c r="G398" s="20">
        <v>0.11260000000000003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103">
        <v>2458.9499999999998</v>
      </c>
      <c r="C399" s="103">
        <v>2373.59</v>
      </c>
      <c r="D399" s="126">
        <v>2458.9499999999998</v>
      </c>
      <c r="E399" s="126">
        <v>2373.59</v>
      </c>
      <c r="F399" s="126">
        <v>85.359999999999673</v>
      </c>
      <c r="G399" s="20">
        <v>3.6000000000000032E-2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103">
        <v>76877.350000000006</v>
      </c>
      <c r="C400" s="103">
        <v>62613.5</v>
      </c>
      <c r="D400" s="126">
        <v>76877.350000000006</v>
      </c>
      <c r="E400" s="126">
        <v>62613.5</v>
      </c>
      <c r="F400" s="126">
        <v>14263.850000000006</v>
      </c>
      <c r="G400" s="20">
        <v>0.2278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103">
        <v>131459.25</v>
      </c>
      <c r="C401" s="103">
        <v>116911.08</v>
      </c>
      <c r="D401" s="126">
        <v>131459.25</v>
      </c>
      <c r="E401" s="126">
        <v>116911.08</v>
      </c>
      <c r="F401" s="126">
        <v>14548.169999999998</v>
      </c>
      <c r="G401" s="20">
        <v>0.12440000000000007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103">
        <v>11293.71</v>
      </c>
      <c r="C402" s="103">
        <v>9104.42</v>
      </c>
      <c r="D402" s="126">
        <v>11293.71</v>
      </c>
      <c r="E402" s="126">
        <v>9104.42</v>
      </c>
      <c r="F402" s="126">
        <v>2189.2899999999991</v>
      </c>
      <c r="G402" s="20">
        <v>0.24049999999999994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103">
        <v>22996.609999999997</v>
      </c>
      <c r="C403" s="103">
        <v>21775.53</v>
      </c>
      <c r="D403" s="126">
        <v>22996.609999999997</v>
      </c>
      <c r="E403" s="126">
        <v>21775.53</v>
      </c>
      <c r="F403" s="126">
        <v>1221.0799999999981</v>
      </c>
      <c r="G403" s="20">
        <v>5.6100000000000039E-2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103">
        <v>3625.86</v>
      </c>
      <c r="C404" s="103">
        <v>3977.97</v>
      </c>
      <c r="D404" s="126">
        <v>3625.86</v>
      </c>
      <c r="E404" s="126">
        <v>3977.97</v>
      </c>
      <c r="F404" s="126">
        <v>-352.10999999999967</v>
      </c>
      <c r="G404" s="20">
        <v>-8.8500000000000023E-2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103">
        <v>29270.75</v>
      </c>
      <c r="C405" s="103">
        <v>30579.61</v>
      </c>
      <c r="D405" s="126">
        <v>29270.75</v>
      </c>
      <c r="E405" s="126">
        <v>30579.61</v>
      </c>
      <c r="F405" s="126">
        <v>-1308.8600000000006</v>
      </c>
      <c r="G405" s="20">
        <v>-4.2799999999999949E-2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103">
        <v>101931.48000000001</v>
      </c>
      <c r="C406" s="103">
        <v>102921.01000000001</v>
      </c>
      <c r="D406" s="126">
        <v>101931.48000000001</v>
      </c>
      <c r="E406" s="126">
        <v>102921.01000000001</v>
      </c>
      <c r="F406" s="126">
        <v>-989.52999999999884</v>
      </c>
      <c r="G406" s="20">
        <v>-9.6000000000000529E-3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103">
        <v>80368.240000000005</v>
      </c>
      <c r="C407" s="103">
        <v>49013.13</v>
      </c>
      <c r="D407" s="126">
        <v>80368.240000000005</v>
      </c>
      <c r="E407" s="126">
        <v>49013.13</v>
      </c>
      <c r="F407" s="126">
        <v>31355.110000000008</v>
      </c>
      <c r="G407" s="20">
        <v>0.63969999999999994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103">
        <v>1053.42</v>
      </c>
      <c r="C408" s="103">
        <v>1665.49</v>
      </c>
      <c r="D408" s="126">
        <v>1053.42</v>
      </c>
      <c r="E408" s="126">
        <v>1665.49</v>
      </c>
      <c r="F408" s="126">
        <v>-612.06999999999994</v>
      </c>
      <c r="G408" s="20">
        <v>-0.36750000000000005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103">
        <v>85614.84</v>
      </c>
      <c r="C409" s="103">
        <v>86440.17</v>
      </c>
      <c r="D409" s="126">
        <v>85614.84</v>
      </c>
      <c r="E409" s="126">
        <v>86440.17</v>
      </c>
      <c r="F409" s="126">
        <v>-825.33000000000175</v>
      </c>
      <c r="G409" s="20">
        <v>-9.4999999999999529E-3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103">
        <v>3253.6</v>
      </c>
      <c r="C410" s="103">
        <v>2489.11</v>
      </c>
      <c r="D410" s="126">
        <v>3253.6</v>
      </c>
      <c r="E410" s="126">
        <v>2489.11</v>
      </c>
      <c r="F410" s="126">
        <v>764.48999999999978</v>
      </c>
      <c r="G410" s="20">
        <v>0.30709999999999993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103">
        <v>20510.109999999997</v>
      </c>
      <c r="C411" s="103">
        <v>19250.689999999999</v>
      </c>
      <c r="D411" s="126">
        <v>20510.109999999997</v>
      </c>
      <c r="E411" s="126">
        <v>19250.689999999999</v>
      </c>
      <c r="F411" s="126">
        <v>1259.4199999999983</v>
      </c>
      <c r="G411" s="20">
        <v>6.5399999999999903E-2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103">
        <v>184457.77</v>
      </c>
      <c r="C412" s="103">
        <v>164761.34</v>
      </c>
      <c r="D412" s="126">
        <v>184457.77</v>
      </c>
      <c r="E412" s="126">
        <v>164761.34</v>
      </c>
      <c r="F412" s="126">
        <v>19696.429999999993</v>
      </c>
      <c r="G412" s="20">
        <v>0.11949999999999994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103">
        <v>12244.31</v>
      </c>
      <c r="C413" s="103">
        <v>9905.64</v>
      </c>
      <c r="D413" s="126">
        <v>12244.31</v>
      </c>
      <c r="E413" s="126">
        <v>9905.64</v>
      </c>
      <c r="F413" s="126">
        <v>2338.67</v>
      </c>
      <c r="G413" s="20">
        <v>0.23609999999999998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103">
        <v>38350.889999999992</v>
      </c>
      <c r="C414" s="103">
        <v>37763.630000000005</v>
      </c>
      <c r="D414" s="126">
        <v>38350.889999999992</v>
      </c>
      <c r="E414" s="126">
        <v>37763.630000000005</v>
      </c>
      <c r="F414" s="126">
        <v>587.25999999998749</v>
      </c>
      <c r="G414" s="20">
        <v>1.5600000000000058E-2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103">
        <v>78812.700000000012</v>
      </c>
      <c r="C415" s="103">
        <v>72261.98</v>
      </c>
      <c r="D415" s="126">
        <v>78812.700000000012</v>
      </c>
      <c r="E415" s="126">
        <v>72261.98</v>
      </c>
      <c r="F415" s="126">
        <v>6550.7200000000157</v>
      </c>
      <c r="G415" s="20">
        <v>9.0700000000000003E-2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103">
        <v>29438.31</v>
      </c>
      <c r="C416" s="103">
        <v>28781.02</v>
      </c>
      <c r="D416" s="126">
        <v>29438.31</v>
      </c>
      <c r="E416" s="126">
        <v>28781.02</v>
      </c>
      <c r="F416" s="126">
        <v>657.29000000000087</v>
      </c>
      <c r="G416" s="20">
        <v>2.2799999999999931E-2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103">
        <v>130055.48</v>
      </c>
      <c r="C417" s="103">
        <v>151840.4</v>
      </c>
      <c r="D417" s="126">
        <v>130055.48</v>
      </c>
      <c r="E417" s="126">
        <v>151840.4</v>
      </c>
      <c r="F417" s="126">
        <v>-21784.92</v>
      </c>
      <c r="G417" s="20">
        <v>-0.14349999999999996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103">
        <v>82769.27</v>
      </c>
      <c r="C418" s="103">
        <v>92336.8</v>
      </c>
      <c r="D418" s="126">
        <v>82769.27</v>
      </c>
      <c r="E418" s="126">
        <v>92336.8</v>
      </c>
      <c r="F418" s="126">
        <v>-9567.5299999999988</v>
      </c>
      <c r="G418" s="20">
        <v>-0.10360000000000003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103">
        <v>10714.199999999999</v>
      </c>
      <c r="C419" s="103">
        <v>15254.179999999998</v>
      </c>
      <c r="D419" s="126">
        <v>10714.199999999999</v>
      </c>
      <c r="E419" s="126">
        <v>15254.179999999998</v>
      </c>
      <c r="F419" s="126">
        <v>-4539.9799999999996</v>
      </c>
      <c r="G419" s="20">
        <v>-0.29759999999999998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103">
        <v>132121.44</v>
      </c>
      <c r="C420" s="103">
        <v>118538.20999999999</v>
      </c>
      <c r="D420" s="126">
        <v>132121.44</v>
      </c>
      <c r="E420" s="126">
        <v>118538.20999999999</v>
      </c>
      <c r="F420" s="126">
        <v>13583.23000000001</v>
      </c>
      <c r="G420" s="20">
        <v>0.11460000000000004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103">
        <v>32002.240000000002</v>
      </c>
      <c r="C421" s="103">
        <v>30341.599999999999</v>
      </c>
      <c r="D421" s="126">
        <v>32002.240000000002</v>
      </c>
      <c r="E421" s="126">
        <v>30341.599999999999</v>
      </c>
      <c r="F421" s="126">
        <v>1660.6400000000031</v>
      </c>
      <c r="G421" s="20">
        <v>5.4699999999999971E-2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103">
        <v>2147.58</v>
      </c>
      <c r="C422" s="103">
        <v>1144.5999999999999</v>
      </c>
      <c r="D422" s="126">
        <v>2147.58</v>
      </c>
      <c r="E422" s="126">
        <v>1144.5999999999999</v>
      </c>
      <c r="F422" s="126">
        <v>1002.98</v>
      </c>
      <c r="G422" s="20">
        <v>0.87630000000000008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103">
        <v>178822.41</v>
      </c>
      <c r="C423" s="103">
        <v>189665.72</v>
      </c>
      <c r="D423" s="126">
        <v>178822.41</v>
      </c>
      <c r="E423" s="126">
        <v>189665.72</v>
      </c>
      <c r="F423" s="126">
        <v>-10843.309999999998</v>
      </c>
      <c r="G423" s="20">
        <v>-5.7200000000000029E-2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103">
        <v>350238.37</v>
      </c>
      <c r="C424" s="103">
        <v>308507.05</v>
      </c>
      <c r="D424" s="126">
        <v>350238.37</v>
      </c>
      <c r="E424" s="126">
        <v>308507.05</v>
      </c>
      <c r="F424" s="126">
        <v>41731.320000000007</v>
      </c>
      <c r="G424" s="20">
        <v>0.13529999999999998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103">
        <v>49929.32</v>
      </c>
      <c r="C425" s="103">
        <v>60850.75</v>
      </c>
      <c r="D425" s="126">
        <v>49929.32</v>
      </c>
      <c r="E425" s="126">
        <v>60850.75</v>
      </c>
      <c r="F425" s="126">
        <v>-10921.43</v>
      </c>
      <c r="G425" s="20">
        <v>-0.17949999999999999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103">
        <v>98704.75</v>
      </c>
      <c r="C426" s="103">
        <v>109232.04000000001</v>
      </c>
      <c r="D426" s="126">
        <v>98704.75</v>
      </c>
      <c r="E426" s="126">
        <v>109232.04000000001</v>
      </c>
      <c r="F426" s="126">
        <v>-10527.290000000008</v>
      </c>
      <c r="G426" s="20">
        <v>-9.6400000000000041E-2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103">
        <v>59201.529999999992</v>
      </c>
      <c r="C427" s="103">
        <v>74238.989999999991</v>
      </c>
      <c r="D427" s="126">
        <v>59201.529999999992</v>
      </c>
      <c r="E427" s="126">
        <v>74238.989999999991</v>
      </c>
      <c r="F427" s="126">
        <v>-15037.46</v>
      </c>
      <c r="G427" s="20">
        <v>-0.2026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103">
        <v>14149.359999999999</v>
      </c>
      <c r="C428" s="103">
        <v>0</v>
      </c>
      <c r="D428" s="126">
        <v>14149.359999999999</v>
      </c>
      <c r="E428" s="126">
        <v>0</v>
      </c>
      <c r="F428" s="126">
        <v>14149.359999999999</v>
      </c>
      <c r="G428" s="20">
        <v>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103">
        <v>18456.949999999997</v>
      </c>
      <c r="C429" s="103">
        <v>21696.030000000002</v>
      </c>
      <c r="D429" s="126">
        <v>18456.949999999997</v>
      </c>
      <c r="E429" s="126">
        <v>21696.030000000002</v>
      </c>
      <c r="F429" s="126">
        <v>-3239.0800000000054</v>
      </c>
      <c r="G429" s="20">
        <v>-0.14929999999999999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103">
        <v>35300.239999999998</v>
      </c>
      <c r="C430" s="103">
        <v>37113.980000000003</v>
      </c>
      <c r="D430" s="126">
        <v>35300.239999999998</v>
      </c>
      <c r="E430" s="126">
        <v>37113.980000000003</v>
      </c>
      <c r="F430" s="126">
        <v>-1813.7400000000052</v>
      </c>
      <c r="G430" s="20">
        <v>-4.8900000000000055E-2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103">
        <v>252637.24000000002</v>
      </c>
      <c r="C431" s="103">
        <v>234305.36000000002</v>
      </c>
      <c r="D431" s="126">
        <v>252637.24000000002</v>
      </c>
      <c r="E431" s="126">
        <v>234305.36000000002</v>
      </c>
      <c r="F431" s="126">
        <v>18331.880000000005</v>
      </c>
      <c r="G431" s="20">
        <v>7.8200000000000047E-2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103">
        <v>30028.29</v>
      </c>
      <c r="C432" s="103">
        <v>30711.17</v>
      </c>
      <c r="D432" s="126">
        <v>30028.29</v>
      </c>
      <c r="E432" s="126">
        <v>30711.17</v>
      </c>
      <c r="F432" s="126">
        <v>-682.87999999999738</v>
      </c>
      <c r="G432" s="20">
        <v>-2.2199999999999998E-2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103">
        <v>11481.89</v>
      </c>
      <c r="C433" s="103">
        <v>11086.13</v>
      </c>
      <c r="D433" s="126">
        <v>11481.89</v>
      </c>
      <c r="E433" s="126">
        <v>11086.13</v>
      </c>
      <c r="F433" s="126">
        <v>395.76000000000022</v>
      </c>
      <c r="G433" s="20">
        <v>3.5700000000000065E-2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103">
        <v>21765.83</v>
      </c>
      <c r="C434" s="103">
        <v>22225.61</v>
      </c>
      <c r="D434" s="126">
        <v>21765.83</v>
      </c>
      <c r="E434" s="126">
        <v>22225.61</v>
      </c>
      <c r="F434" s="126">
        <v>-459.77999999999884</v>
      </c>
      <c r="G434" s="20">
        <v>-2.0700000000000052E-2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103">
        <v>13393.99</v>
      </c>
      <c r="C435" s="103">
        <v>7228.7800000000007</v>
      </c>
      <c r="D435" s="126">
        <v>13393.99</v>
      </c>
      <c r="E435" s="126">
        <v>7228.7800000000007</v>
      </c>
      <c r="F435" s="126">
        <v>6165.2099999999991</v>
      </c>
      <c r="G435" s="20">
        <v>0.85289999999999999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103">
        <v>62278.869999999995</v>
      </c>
      <c r="C436" s="103">
        <v>63046.39</v>
      </c>
      <c r="D436" s="126">
        <v>62278.869999999995</v>
      </c>
      <c r="E436" s="126">
        <v>63046.39</v>
      </c>
      <c r="F436" s="126">
        <v>-767.52000000000407</v>
      </c>
      <c r="G436" s="20">
        <v>-1.2199999999999989E-2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103">
        <v>27336.149999999998</v>
      </c>
      <c r="C437" s="103">
        <v>28839.07</v>
      </c>
      <c r="D437" s="126">
        <v>27336.149999999998</v>
      </c>
      <c r="E437" s="126">
        <v>28839.07</v>
      </c>
      <c r="F437" s="126">
        <v>-1502.9200000000019</v>
      </c>
      <c r="G437" s="20">
        <v>-5.2100000000000035E-2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103">
        <v>27548</v>
      </c>
      <c r="C438" s="103">
        <v>32381.51</v>
      </c>
      <c r="D438" s="126">
        <v>27548</v>
      </c>
      <c r="E438" s="126">
        <v>32381.51</v>
      </c>
      <c r="F438" s="126">
        <v>-4833.5099999999984</v>
      </c>
      <c r="G438" s="20">
        <v>-0.14929999999999999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103">
        <v>8498.17</v>
      </c>
      <c r="C439" s="103">
        <v>8484.59</v>
      </c>
      <c r="D439" s="126">
        <v>8498.17</v>
      </c>
      <c r="E439" s="126">
        <v>8484.59</v>
      </c>
      <c r="F439" s="126">
        <v>13.579999999999927</v>
      </c>
      <c r="G439" s="20">
        <v>1.6000000000000458E-3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103">
        <v>4887.83</v>
      </c>
      <c r="C440" s="103">
        <v>4436.78</v>
      </c>
      <c r="D440" s="126">
        <v>4887.83</v>
      </c>
      <c r="E440" s="126">
        <v>4436.78</v>
      </c>
      <c r="F440" s="126">
        <v>451.05000000000018</v>
      </c>
      <c r="G440" s="20">
        <v>0.1016999999999999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103">
        <v>22980.799999999999</v>
      </c>
      <c r="C441" s="103">
        <v>21445.73</v>
      </c>
      <c r="D441" s="126">
        <v>22980.799999999999</v>
      </c>
      <c r="E441" s="126">
        <v>21445.73</v>
      </c>
      <c r="F441" s="126">
        <v>1535.0699999999997</v>
      </c>
      <c r="G441" s="20">
        <v>7.1600000000000108E-2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103">
        <v>3866.42</v>
      </c>
      <c r="C442" s="103">
        <v>0</v>
      </c>
      <c r="D442" s="126">
        <v>3866.42</v>
      </c>
      <c r="E442" s="126">
        <v>0</v>
      </c>
      <c r="F442" s="126">
        <v>3866.42</v>
      </c>
      <c r="G442" s="20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103">
        <v>18456.949999999997</v>
      </c>
      <c r="C443" s="103">
        <v>0</v>
      </c>
      <c r="D443" s="126">
        <v>18456.949999999997</v>
      </c>
      <c r="E443" s="126">
        <v>0</v>
      </c>
      <c r="F443" s="126">
        <v>18456.949999999997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103"/>
      <c r="C444" s="103"/>
      <c r="D444" s="126"/>
      <c r="E444" s="126"/>
      <c r="F444" s="126"/>
      <c r="G444" s="20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40</v>
      </c>
      <c r="B445" s="103"/>
      <c r="C445" s="103"/>
      <c r="D445" s="11"/>
      <c r="E445" s="11"/>
      <c r="F445" s="11"/>
      <c r="G445" s="2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285</v>
      </c>
      <c r="B446" s="103"/>
      <c r="C446" s="103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/>
      <c r="B447" s="103"/>
      <c r="C447" s="103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0" t="s">
        <v>342</v>
      </c>
      <c r="B448" s="103"/>
      <c r="C448" s="103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100" t="s">
        <v>330</v>
      </c>
      <c r="B449" s="108"/>
      <c r="C449" s="108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8"/>
      <c r="C450" s="108"/>
      <c r="D450" s="7" t="s">
        <v>340</v>
      </c>
      <c r="E450" s="7" t="s">
        <v>331</v>
      </c>
      <c r="F450" s="7" t="s">
        <v>41</v>
      </c>
      <c r="G450" s="7" t="s">
        <v>41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8" t="s">
        <v>341</v>
      </c>
      <c r="C451" s="108" t="s">
        <v>304</v>
      </c>
      <c r="D451" s="7" t="s">
        <v>42</v>
      </c>
      <c r="E451" s="7" t="s">
        <v>42</v>
      </c>
      <c r="F451" s="7" t="s">
        <v>43</v>
      </c>
      <c r="G451" s="7" t="s">
        <v>43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9">
        <v>2013</v>
      </c>
      <c r="C452" s="109">
        <v>2012</v>
      </c>
      <c r="D452" s="40">
        <v>41820</v>
      </c>
      <c r="E452" s="41">
        <v>41455</v>
      </c>
      <c r="F452" s="10" t="s">
        <v>13</v>
      </c>
      <c r="G452" s="10" t="s">
        <v>10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/>
      <c r="B453" s="103"/>
      <c r="C453" s="103"/>
      <c r="D453" s="25"/>
      <c r="E453" s="25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218</v>
      </c>
      <c r="B454" s="132">
        <v>129870.70000000001</v>
      </c>
      <c r="C454" s="132">
        <v>0</v>
      </c>
      <c r="D454" s="133">
        <v>129870.70000000001</v>
      </c>
      <c r="E454" s="133">
        <v>0</v>
      </c>
      <c r="F454" s="19">
        <v>129870.70000000001</v>
      </c>
      <c r="G454" s="20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219</v>
      </c>
      <c r="B455" s="103">
        <v>29150.809999999998</v>
      </c>
      <c r="C455" s="103">
        <v>449410.50999999995</v>
      </c>
      <c r="D455" s="126">
        <v>29150.809999999998</v>
      </c>
      <c r="E455" s="126">
        <v>449410.50999999995</v>
      </c>
      <c r="F455" s="126">
        <v>-420259.69999999995</v>
      </c>
      <c r="G455" s="20">
        <v>-0.93510000000000004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220</v>
      </c>
      <c r="B456" s="103">
        <v>226.25</v>
      </c>
      <c r="C456" s="103">
        <v>425.04</v>
      </c>
      <c r="D456" s="126">
        <v>226.25</v>
      </c>
      <c r="E456" s="126">
        <v>425.04</v>
      </c>
      <c r="F456" s="126">
        <v>-198.79000000000002</v>
      </c>
      <c r="G456" s="20">
        <v>-0.4677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9" t="s">
        <v>221</v>
      </c>
      <c r="B457" s="106">
        <v>207</v>
      </c>
      <c r="C457" s="106">
        <v>222</v>
      </c>
      <c r="D457" s="126">
        <v>207</v>
      </c>
      <c r="E457" s="126">
        <v>222</v>
      </c>
      <c r="F457" s="129">
        <v>-15</v>
      </c>
      <c r="G457" s="32">
        <v>-6.7599999999999993E-2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286</v>
      </c>
      <c r="B458" s="107">
        <v>0</v>
      </c>
      <c r="C458" s="107">
        <v>0</v>
      </c>
      <c r="D458" s="126">
        <v>0</v>
      </c>
      <c r="E458" s="126">
        <v>0</v>
      </c>
      <c r="F458" s="126">
        <v>0</v>
      </c>
      <c r="G458" s="20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159</v>
      </c>
      <c r="B459" s="107">
        <v>0</v>
      </c>
      <c r="C459" s="107">
        <v>0</v>
      </c>
      <c r="D459" s="126">
        <v>0</v>
      </c>
      <c r="E459" s="126">
        <v>0</v>
      </c>
      <c r="F459" s="126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2" t="s">
        <v>229</v>
      </c>
      <c r="B460" s="107">
        <v>0</v>
      </c>
      <c r="C460" s="107">
        <v>0</v>
      </c>
      <c r="D460" s="126">
        <v>0</v>
      </c>
      <c r="E460" s="126">
        <v>0</v>
      </c>
      <c r="F460" s="126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163</v>
      </c>
      <c r="B461" s="107">
        <v>0</v>
      </c>
      <c r="C461" s="107">
        <v>0</v>
      </c>
      <c r="D461" s="126">
        <v>0</v>
      </c>
      <c r="E461" s="126">
        <v>0</v>
      </c>
      <c r="F461" s="126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206</v>
      </c>
      <c r="B462" s="107">
        <v>0</v>
      </c>
      <c r="C462" s="107">
        <v>5041.08</v>
      </c>
      <c r="D462" s="126">
        <v>0</v>
      </c>
      <c r="E462" s="126">
        <v>5041.08</v>
      </c>
      <c r="F462" s="126">
        <v>-5041.08</v>
      </c>
      <c r="G462" s="20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167</v>
      </c>
      <c r="B463" s="107">
        <v>4850</v>
      </c>
      <c r="C463" s="107">
        <v>0</v>
      </c>
      <c r="D463" s="126">
        <v>4850</v>
      </c>
      <c r="E463" s="126">
        <v>0</v>
      </c>
      <c r="F463" s="126">
        <v>4850</v>
      </c>
      <c r="G463" s="20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222</v>
      </c>
      <c r="B464" s="103">
        <v>542698.47</v>
      </c>
      <c r="C464" s="103">
        <v>2863855.8000000003</v>
      </c>
      <c r="D464" s="126">
        <v>542698.47</v>
      </c>
      <c r="E464" s="126">
        <v>2863855.8000000003</v>
      </c>
      <c r="F464" s="126">
        <v>-2321157.33</v>
      </c>
      <c r="G464" s="20">
        <v>-0.8105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160</v>
      </c>
      <c r="B465" s="107">
        <v>242865.06</v>
      </c>
      <c r="C465" s="107">
        <v>1584828</v>
      </c>
      <c r="D465" s="126">
        <v>242865.06</v>
      </c>
      <c r="E465" s="126">
        <v>1584828</v>
      </c>
      <c r="F465" s="126">
        <v>-1341962.94</v>
      </c>
      <c r="G465" s="20">
        <v>-0.8468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223</v>
      </c>
      <c r="B466" s="103">
        <v>358348.77</v>
      </c>
      <c r="C466" s="103">
        <v>0</v>
      </c>
      <c r="D466" s="126">
        <v>358348.77</v>
      </c>
      <c r="E466" s="126">
        <v>0</v>
      </c>
      <c r="F466" s="126">
        <v>358348.77</v>
      </c>
      <c r="G466" s="20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224</v>
      </c>
      <c r="B467" s="103">
        <v>0</v>
      </c>
      <c r="C467" s="103">
        <v>0</v>
      </c>
      <c r="D467" s="126">
        <v>0</v>
      </c>
      <c r="E467" s="126">
        <v>0</v>
      </c>
      <c r="F467" s="126">
        <v>0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07">
        <v>0</v>
      </c>
      <c r="C468" s="107">
        <v>0</v>
      </c>
      <c r="D468" s="126">
        <v>0</v>
      </c>
      <c r="E468" s="126">
        <v>0</v>
      </c>
      <c r="F468" s="126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225</v>
      </c>
      <c r="B469" s="103">
        <v>0</v>
      </c>
      <c r="C469" s="103">
        <v>0</v>
      </c>
      <c r="D469" s="126">
        <v>0</v>
      </c>
      <c r="E469" s="126">
        <v>0</v>
      </c>
      <c r="F469" s="126">
        <v>0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158</v>
      </c>
      <c r="B470" s="107">
        <v>0</v>
      </c>
      <c r="C470" s="107">
        <v>0</v>
      </c>
      <c r="D470" s="126">
        <v>0</v>
      </c>
      <c r="E470" s="126">
        <v>0</v>
      </c>
      <c r="F470" s="126">
        <v>0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332</v>
      </c>
      <c r="B471" s="107">
        <v>231163.98</v>
      </c>
      <c r="C471" s="107">
        <v>73384.19</v>
      </c>
      <c r="D471" s="126">
        <v>231163.98</v>
      </c>
      <c r="E471" s="126">
        <v>73384.19</v>
      </c>
      <c r="F471" s="126">
        <v>157779.79</v>
      </c>
      <c r="G471" s="20">
        <v>2.1501000000000001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161</v>
      </c>
      <c r="B472" s="107">
        <v>554</v>
      </c>
      <c r="C472" s="107">
        <v>0</v>
      </c>
      <c r="D472" s="126">
        <v>554</v>
      </c>
      <c r="E472" s="126">
        <v>0</v>
      </c>
      <c r="F472" s="126">
        <v>554</v>
      </c>
      <c r="G472" s="20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22" t="s">
        <v>214</v>
      </c>
      <c r="B473" s="107">
        <v>0</v>
      </c>
      <c r="C473" s="107">
        <v>0</v>
      </c>
      <c r="D473" s="126">
        <v>0</v>
      </c>
      <c r="E473" s="126">
        <v>0</v>
      </c>
      <c r="F473" s="126">
        <v>0</v>
      </c>
      <c r="G473" s="20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211</v>
      </c>
      <c r="B474" s="107">
        <v>0</v>
      </c>
      <c r="C474" s="107">
        <v>0</v>
      </c>
      <c r="D474" s="126">
        <v>0</v>
      </c>
      <c r="E474" s="126">
        <v>0</v>
      </c>
      <c r="F474" s="126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07">
        <v>0</v>
      </c>
      <c r="C475" s="107">
        <v>0</v>
      </c>
      <c r="D475" s="126">
        <v>0</v>
      </c>
      <c r="E475" s="126">
        <v>0</v>
      </c>
      <c r="F475" s="126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164</v>
      </c>
      <c r="B476" s="107">
        <v>0</v>
      </c>
      <c r="C476" s="107">
        <v>0</v>
      </c>
      <c r="D476" s="126">
        <v>0</v>
      </c>
      <c r="E476" s="126">
        <v>0</v>
      </c>
      <c r="F476" s="126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166</v>
      </c>
      <c r="B477" s="107">
        <v>0</v>
      </c>
      <c r="C477" s="107">
        <v>0</v>
      </c>
      <c r="D477" s="126">
        <v>0</v>
      </c>
      <c r="E477" s="126">
        <v>0</v>
      </c>
      <c r="F477" s="126">
        <v>0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226</v>
      </c>
      <c r="B478" s="107">
        <v>0</v>
      </c>
      <c r="C478" s="107">
        <v>0</v>
      </c>
      <c r="D478" s="126">
        <v>0</v>
      </c>
      <c r="E478" s="126">
        <v>0</v>
      </c>
      <c r="F478" s="126">
        <v>0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327</v>
      </c>
      <c r="B479" s="107">
        <v>909561.05999999994</v>
      </c>
      <c r="C479" s="107">
        <v>2229.62</v>
      </c>
      <c r="D479" s="126">
        <v>909561.05999999994</v>
      </c>
      <c r="E479" s="126">
        <v>2229.62</v>
      </c>
      <c r="F479" s="126">
        <v>907331.44</v>
      </c>
      <c r="G479" s="20">
        <v>406.94439999999997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118</v>
      </c>
      <c r="B480" s="107">
        <v>125680.91</v>
      </c>
      <c r="C480" s="107">
        <v>132390.94</v>
      </c>
      <c r="D480" s="126">
        <v>125680.91</v>
      </c>
      <c r="E480" s="126">
        <v>132390.94</v>
      </c>
      <c r="F480" s="126">
        <v>-6710.0299999999988</v>
      </c>
      <c r="G480" s="20">
        <v>-5.0699999999999967E-2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170</v>
      </c>
      <c r="B481" s="107">
        <v>0</v>
      </c>
      <c r="C481" s="107">
        <v>0</v>
      </c>
      <c r="D481" s="126">
        <v>0</v>
      </c>
      <c r="E481" s="126">
        <v>0</v>
      </c>
      <c r="F481" s="126">
        <v>0</v>
      </c>
      <c r="G481" s="20">
        <v>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171</v>
      </c>
      <c r="B482" s="107">
        <v>170</v>
      </c>
      <c r="C482" s="107">
        <v>41.32</v>
      </c>
      <c r="D482" s="126">
        <v>170</v>
      </c>
      <c r="E482" s="126">
        <v>41.32</v>
      </c>
      <c r="F482" s="126">
        <v>128.68</v>
      </c>
      <c r="G482" s="20">
        <v>3.1142000000000003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127</v>
      </c>
      <c r="B483" s="107">
        <v>198978.36</v>
      </c>
      <c r="C483" s="107">
        <v>222220.81</v>
      </c>
      <c r="D483" s="126">
        <v>198978.36</v>
      </c>
      <c r="E483" s="126">
        <v>222220.81</v>
      </c>
      <c r="F483" s="126">
        <v>-23242.450000000012</v>
      </c>
      <c r="G483" s="20">
        <v>-0.10460000000000003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134</v>
      </c>
      <c r="B484" s="107">
        <v>138423.95000000001</v>
      </c>
      <c r="C484" s="107">
        <v>16214.26</v>
      </c>
      <c r="D484" s="126">
        <v>138423.95000000001</v>
      </c>
      <c r="E484" s="126">
        <v>16214.26</v>
      </c>
      <c r="F484" s="126">
        <v>122209.69000000002</v>
      </c>
      <c r="G484" s="20">
        <v>7.5372000000000003</v>
      </c>
    </row>
    <row r="485" spans="1:255">
      <c r="A485" s="11" t="s">
        <v>135</v>
      </c>
      <c r="B485" s="107">
        <v>0</v>
      </c>
      <c r="C485" s="107">
        <v>0</v>
      </c>
      <c r="D485" s="126">
        <v>0</v>
      </c>
      <c r="E485" s="126">
        <v>0</v>
      </c>
      <c r="F485" s="126">
        <v>0</v>
      </c>
      <c r="G485" s="20">
        <v>0</v>
      </c>
    </row>
    <row r="486" spans="1:255">
      <c r="A486" s="11" t="s">
        <v>235</v>
      </c>
      <c r="B486" s="107">
        <v>5828831.8399999999</v>
      </c>
      <c r="C486" s="107">
        <v>0</v>
      </c>
      <c r="D486" s="126">
        <v>5828831.8399999999</v>
      </c>
      <c r="E486" s="126">
        <v>0</v>
      </c>
      <c r="F486" s="126">
        <v>5828831.8399999999</v>
      </c>
      <c r="G486" s="20">
        <v>0</v>
      </c>
    </row>
    <row r="487" spans="1:255">
      <c r="A487" s="11" t="s">
        <v>119</v>
      </c>
      <c r="B487" s="107">
        <v>51110.61</v>
      </c>
      <c r="C487" s="107">
        <v>52073.36</v>
      </c>
      <c r="D487" s="126">
        <v>51110.61</v>
      </c>
      <c r="E487" s="126">
        <v>52073.36</v>
      </c>
      <c r="F487" s="126">
        <v>-962.75</v>
      </c>
      <c r="G487" s="20">
        <v>-1.8499999999999961E-2</v>
      </c>
    </row>
    <row r="488" spans="1:255">
      <c r="A488" s="11" t="s">
        <v>120</v>
      </c>
      <c r="B488" s="107">
        <v>13483.73</v>
      </c>
      <c r="C488" s="107">
        <v>0</v>
      </c>
      <c r="D488" s="126">
        <v>13483.73</v>
      </c>
      <c r="E488" s="126">
        <v>0</v>
      </c>
      <c r="F488" s="126">
        <v>13483.73</v>
      </c>
      <c r="G488" s="20">
        <v>0</v>
      </c>
    </row>
    <row r="489" spans="1:255">
      <c r="A489" s="11" t="s">
        <v>121</v>
      </c>
      <c r="B489" s="107">
        <v>172483.59</v>
      </c>
      <c r="C489" s="107">
        <v>0</v>
      </c>
      <c r="D489" s="126">
        <v>172483.59</v>
      </c>
      <c r="E489" s="126">
        <v>0</v>
      </c>
      <c r="F489" s="126">
        <v>172483.59</v>
      </c>
      <c r="G489" s="20">
        <v>0</v>
      </c>
    </row>
    <row r="490" spans="1:255">
      <c r="A490" s="11" t="s">
        <v>124</v>
      </c>
      <c r="B490" s="107">
        <v>0</v>
      </c>
      <c r="C490" s="107">
        <v>0</v>
      </c>
      <c r="D490" s="126">
        <v>0</v>
      </c>
      <c r="E490" s="126">
        <v>0</v>
      </c>
      <c r="F490" s="126">
        <v>0</v>
      </c>
      <c r="G490" s="20">
        <v>0</v>
      </c>
    </row>
    <row r="491" spans="1:255">
      <c r="A491" s="11" t="s">
        <v>136</v>
      </c>
      <c r="B491" s="107">
        <v>0</v>
      </c>
      <c r="C491" s="107">
        <v>0</v>
      </c>
      <c r="D491" s="126">
        <v>0</v>
      </c>
      <c r="E491" s="126">
        <v>0</v>
      </c>
      <c r="F491" s="126">
        <v>0</v>
      </c>
      <c r="G491" s="20">
        <v>0</v>
      </c>
    </row>
    <row r="492" spans="1:255">
      <c r="A492" s="11" t="s">
        <v>137</v>
      </c>
      <c r="B492" s="107">
        <v>477672.62</v>
      </c>
      <c r="C492" s="107">
        <v>671316.5</v>
      </c>
      <c r="D492" s="126">
        <v>477672.62</v>
      </c>
      <c r="E492" s="126">
        <v>671316.5</v>
      </c>
      <c r="F492" s="126">
        <v>-193643.88</v>
      </c>
      <c r="G492" s="20">
        <v>-0.28849999999999998</v>
      </c>
    </row>
    <row r="493" spans="1:255">
      <c r="A493" s="11" t="s">
        <v>138</v>
      </c>
      <c r="B493" s="107">
        <v>186995.34</v>
      </c>
      <c r="C493" s="107">
        <v>184705.93</v>
      </c>
      <c r="D493" s="126">
        <v>186995.34</v>
      </c>
      <c r="E493" s="126">
        <v>184705.93</v>
      </c>
      <c r="F493" s="126">
        <v>2289.4100000000035</v>
      </c>
      <c r="G493" s="20">
        <v>1.2399999999999967E-2</v>
      </c>
    </row>
    <row r="494" spans="1:255">
      <c r="A494" s="11" t="s">
        <v>139</v>
      </c>
      <c r="B494" s="107">
        <v>0</v>
      </c>
      <c r="C494" s="107">
        <v>0</v>
      </c>
      <c r="D494" s="126">
        <v>0</v>
      </c>
      <c r="E494" s="126">
        <v>0</v>
      </c>
      <c r="F494" s="126">
        <v>0</v>
      </c>
      <c r="G494" s="20">
        <v>0</v>
      </c>
    </row>
    <row r="495" spans="1:255">
      <c r="A495" s="11" t="s">
        <v>145</v>
      </c>
      <c r="B495" s="107">
        <v>0</v>
      </c>
      <c r="C495" s="107">
        <v>0</v>
      </c>
      <c r="D495" s="126">
        <v>0</v>
      </c>
      <c r="E495" s="126">
        <v>0</v>
      </c>
      <c r="F495" s="126">
        <v>0</v>
      </c>
      <c r="G495" s="20">
        <v>0</v>
      </c>
    </row>
    <row r="496" spans="1:255">
      <c r="A496" s="11" t="s">
        <v>154</v>
      </c>
      <c r="B496" s="107">
        <v>308</v>
      </c>
      <c r="C496" s="107">
        <v>0</v>
      </c>
      <c r="D496" s="126">
        <v>308</v>
      </c>
      <c r="E496" s="126">
        <v>0</v>
      </c>
      <c r="F496" s="126">
        <v>308</v>
      </c>
      <c r="G496" s="20">
        <v>0</v>
      </c>
    </row>
    <row r="497" spans="1:7">
      <c r="A497" s="22" t="s">
        <v>181</v>
      </c>
      <c r="B497" s="103">
        <v>0</v>
      </c>
      <c r="C497" s="103">
        <v>0</v>
      </c>
      <c r="D497" s="126">
        <v>0</v>
      </c>
      <c r="E497" s="126">
        <v>0</v>
      </c>
      <c r="F497" s="126">
        <v>0</v>
      </c>
      <c r="G497" s="20">
        <v>0</v>
      </c>
    </row>
    <row r="498" spans="1:7">
      <c r="A498" s="11" t="s">
        <v>182</v>
      </c>
      <c r="B498" s="107">
        <v>56756.66</v>
      </c>
      <c r="C498" s="107">
        <v>45706</v>
      </c>
      <c r="D498" s="126">
        <v>56756.66</v>
      </c>
      <c r="E498" s="126">
        <v>45706</v>
      </c>
      <c r="F498" s="126">
        <v>11050.660000000003</v>
      </c>
      <c r="G498" s="20">
        <v>0.24180000000000001</v>
      </c>
    </row>
    <row r="499" spans="1:7">
      <c r="A499" s="11" t="s">
        <v>344</v>
      </c>
      <c r="B499" s="107">
        <v>150000</v>
      </c>
      <c r="C499" s="107">
        <v>0</v>
      </c>
      <c r="D499" s="126">
        <v>150000</v>
      </c>
      <c r="E499" s="126">
        <v>0</v>
      </c>
      <c r="F499" s="126">
        <v>150000</v>
      </c>
      <c r="G499" s="20">
        <v>0</v>
      </c>
    </row>
    <row r="500" spans="1:7">
      <c r="A500" s="11" t="s">
        <v>197</v>
      </c>
      <c r="B500" s="115">
        <v>134121.98000000001</v>
      </c>
      <c r="C500" s="115">
        <v>137048.01</v>
      </c>
      <c r="D500" s="24">
        <v>134121.98000000001</v>
      </c>
      <c r="E500" s="128">
        <v>137048.01</v>
      </c>
      <c r="F500" s="128">
        <v>-2926.0299999999988</v>
      </c>
      <c r="G500" s="21">
        <v>-2.1399999999999975E-2</v>
      </c>
    </row>
    <row r="501" spans="1:7">
      <c r="A501" s="11" t="s">
        <v>198</v>
      </c>
      <c r="B501" s="42">
        <v>15709358.240000002</v>
      </c>
      <c r="C501" s="42">
        <v>12065095.85</v>
      </c>
      <c r="D501" s="133">
        <v>15709358.240000002</v>
      </c>
      <c r="E501" s="19">
        <v>12065095.85</v>
      </c>
      <c r="F501" s="19">
        <v>3644262.39</v>
      </c>
      <c r="G501" s="20">
        <v>0.30210000000000004</v>
      </c>
    </row>
    <row r="502" spans="1:7" ht="15.6">
      <c r="A502" s="11"/>
      <c r="B502" s="119"/>
      <c r="C502" s="119"/>
      <c r="D502" s="126"/>
      <c r="E502" s="11"/>
      <c r="F502" s="11"/>
      <c r="G502" s="20"/>
    </row>
    <row r="503" spans="1:7" ht="15.6">
      <c r="A503" s="11" t="s">
        <v>199</v>
      </c>
      <c r="B503" s="119"/>
      <c r="C503" s="119"/>
      <c r="D503" s="126"/>
      <c r="E503" s="11"/>
      <c r="F503" s="11"/>
      <c r="G503" s="20"/>
    </row>
    <row r="504" spans="1:7">
      <c r="A504" s="11" t="s">
        <v>200</v>
      </c>
      <c r="B504" s="42">
        <v>79114441.439999998</v>
      </c>
      <c r="C504" s="42">
        <v>77257586.049999997</v>
      </c>
      <c r="D504" s="31">
        <v>79114441.439999998</v>
      </c>
      <c r="E504" s="19">
        <v>77257586.049999997</v>
      </c>
      <c r="F504" s="19">
        <v>1856855.3900000036</v>
      </c>
      <c r="G504" s="20">
        <v>2.4000000000000021E-2</v>
      </c>
    </row>
    <row r="505" spans="1:7">
      <c r="A505" s="11" t="s">
        <v>201</v>
      </c>
      <c r="B505" s="120">
        <v>143758017.01999998</v>
      </c>
      <c r="C505" s="120">
        <v>120284603.73999998</v>
      </c>
      <c r="D505" s="24">
        <v>143758017.01999998</v>
      </c>
      <c r="E505" s="24">
        <v>120284603.73999998</v>
      </c>
      <c r="F505" s="24">
        <v>23473413.280000001</v>
      </c>
      <c r="G505" s="21">
        <v>0.19510000000000005</v>
      </c>
    </row>
    <row r="506" spans="1:7" ht="15.6" thickBot="1">
      <c r="A506" s="11" t="s">
        <v>202</v>
      </c>
      <c r="B506" s="121">
        <v>222872458.45999998</v>
      </c>
      <c r="C506" s="121">
        <v>197542189.78999996</v>
      </c>
      <c r="D506" s="46">
        <v>222872458.45999998</v>
      </c>
      <c r="E506" s="39">
        <v>197542189.78999996</v>
      </c>
      <c r="F506" s="39">
        <v>25330268.670000017</v>
      </c>
      <c r="G506" s="26">
        <v>0.12820000000000009</v>
      </c>
    </row>
    <row r="507" spans="1:7" ht="18" thickTop="1">
      <c r="A507" s="53"/>
      <c r="B507" s="4"/>
      <c r="D507" s="11"/>
      <c r="E507" s="11"/>
      <c r="F507" s="4"/>
      <c r="G507" s="125"/>
    </row>
    <row r="508" spans="1:7">
      <c r="A508" s="54"/>
      <c r="B508" s="19"/>
      <c r="C508" s="19"/>
      <c r="D508" s="45"/>
      <c r="E508" s="45"/>
      <c r="F508" s="45"/>
      <c r="G508" s="83"/>
    </row>
    <row r="509" spans="1:7">
      <c r="A509" s="55"/>
      <c r="B509" s="11"/>
      <c r="C509" s="11"/>
    </row>
    <row r="510" spans="1:7">
      <c r="A510" s="29" t="s">
        <v>33</v>
      </c>
    </row>
    <row r="511" spans="1:7">
      <c r="A511" s="29"/>
      <c r="B511" s="11"/>
    </row>
    <row r="512" spans="1:7">
      <c r="A512" s="29"/>
      <c r="B512" s="11"/>
    </row>
    <row r="513" spans="1:2">
      <c r="A513" s="29"/>
      <c r="B513" s="11"/>
    </row>
    <row r="514" spans="1:2">
      <c r="B514" s="11"/>
    </row>
    <row r="515" spans="1:2">
      <c r="B515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748398-1BD6-4547-B897-E27B16886DA0}"/>
</file>

<file path=customXml/itemProps2.xml><?xml version="1.0" encoding="utf-8"?>
<ds:datastoreItem xmlns:ds="http://schemas.openxmlformats.org/officeDocument/2006/customXml" ds:itemID="{6D309854-4632-4951-938D-997A59F8C913}"/>
</file>

<file path=customXml/itemProps3.xml><?xml version="1.0" encoding="utf-8"?>
<ds:datastoreItem xmlns:ds="http://schemas.openxmlformats.org/officeDocument/2006/customXml" ds:itemID="{01D97DF2-AF25-4AE0-BC8B-94D53AB7B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2013-08-13T12:35:56Z</cp:lastPrinted>
  <dcterms:created xsi:type="dcterms:W3CDTF">2000-09-29T15:08:22Z</dcterms:created>
  <dcterms:modified xsi:type="dcterms:W3CDTF">2013-08-13T17:00:02Z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16700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