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5105" windowHeight="8040"/>
  </bookViews>
  <sheets>
    <sheet name="A" sheetId="1" r:id="rId1"/>
  </sheets>
  <definedNames>
    <definedName name="_xlnm.Print_Area" localSheetId="0">A!$A$2:$G$54</definedName>
  </definedNames>
  <calcPr calcId="125725"/>
</workbook>
</file>

<file path=xl/calcChain.xml><?xml version="1.0" encoding="utf-8"?>
<calcChain xmlns="http://schemas.openxmlformats.org/spreadsheetml/2006/main">
  <c r="F45" i="1"/>
  <c r="G45" s="1"/>
  <c r="B45"/>
  <c r="E45" s="1"/>
  <c r="F44"/>
  <c r="B44"/>
  <c r="B46" s="1"/>
  <c r="F43"/>
  <c r="G43" s="1"/>
  <c r="E43"/>
  <c r="F42"/>
  <c r="E42"/>
  <c r="G42" s="1"/>
  <c r="F41"/>
  <c r="G41" s="1"/>
  <c r="E41"/>
  <c r="F40"/>
  <c r="E40"/>
  <c r="G40" s="1"/>
  <c r="F39"/>
  <c r="G39" s="1"/>
  <c r="E39"/>
  <c r="F38"/>
  <c r="E38"/>
  <c r="G38" s="1"/>
  <c r="F37"/>
  <c r="G37" s="1"/>
  <c r="E37"/>
  <c r="G36"/>
  <c r="F36"/>
  <c r="E36"/>
  <c r="F35"/>
  <c r="G35" s="1"/>
  <c r="E35"/>
  <c r="F34"/>
  <c r="E34"/>
  <c r="G34" s="1"/>
  <c r="F33"/>
  <c r="G33" s="1"/>
  <c r="E33"/>
  <c r="F32"/>
  <c r="E32"/>
  <c r="G32" s="1"/>
  <c r="F31"/>
  <c r="G31" s="1"/>
  <c r="E31"/>
  <c r="F30"/>
  <c r="E30"/>
  <c r="G30" s="1"/>
  <c r="F29"/>
  <c r="G29" s="1"/>
  <c r="E29"/>
  <c r="G28"/>
  <c r="F28"/>
  <c r="E28"/>
  <c r="F27"/>
  <c r="G27" s="1"/>
  <c r="E27"/>
  <c r="F26"/>
  <c r="E26"/>
  <c r="G26" s="1"/>
  <c r="F25"/>
  <c r="G25" s="1"/>
  <c r="E25"/>
  <c r="G24"/>
  <c r="F24"/>
  <c r="E24"/>
  <c r="F23"/>
  <c r="G23" s="1"/>
  <c r="E23"/>
  <c r="F22"/>
  <c r="E22"/>
  <c r="G22" s="1"/>
  <c r="F21"/>
  <c r="G21" s="1"/>
  <c r="E21"/>
  <c r="F20"/>
  <c r="E20"/>
  <c r="G20" s="1"/>
  <c r="F19"/>
  <c r="G19" s="1"/>
  <c r="E19"/>
  <c r="F18"/>
  <c r="E18"/>
  <c r="G18" s="1"/>
  <c r="F17"/>
  <c r="G17" s="1"/>
  <c r="E17"/>
  <c r="G16"/>
  <c r="F16"/>
  <c r="E16"/>
  <c r="F15"/>
  <c r="G15" s="1"/>
  <c r="E15"/>
  <c r="F14"/>
  <c r="E14"/>
  <c r="G14" s="1"/>
  <c r="F13"/>
  <c r="G13" s="1"/>
  <c r="E13"/>
  <c r="F12"/>
  <c r="E12"/>
  <c r="G12" s="1"/>
  <c r="F11"/>
  <c r="G11" s="1"/>
  <c r="E11"/>
  <c r="F10"/>
  <c r="F46" s="1"/>
  <c r="E10"/>
  <c r="G10" s="1"/>
  <c r="E44" l="1"/>
  <c r="G44" s="1"/>
  <c r="E46" l="1"/>
  <c r="G46" s="1"/>
</calcChain>
</file>

<file path=xl/sharedStrings.xml><?xml version="1.0" encoding="utf-8"?>
<sst xmlns="http://schemas.openxmlformats.org/spreadsheetml/2006/main" count="51" uniqueCount="48">
  <si>
    <t>CASH REPORT</t>
  </si>
  <si>
    <t xml:space="preserve"> </t>
  </si>
  <si>
    <t>MONTH TO DATE</t>
  </si>
  <si>
    <t>JULY 1st TO DATE</t>
  </si>
  <si>
    <t>% CHANGE</t>
  </si>
  <si>
    <t>TOTAL COLLECTIONS</t>
  </si>
  <si>
    <t>FISCAL YTD</t>
  </si>
  <si>
    <t>SALES TAX</t>
  </si>
  <si>
    <t>CORPORATE TAX</t>
  </si>
  <si>
    <t>USE TAX</t>
  </si>
  <si>
    <t>INSURANCE PREMIUM TAX</t>
  </si>
  <si>
    <t>TOBACCO TAX</t>
  </si>
  <si>
    <t>BEER TAX</t>
  </si>
  <si>
    <t>OIL SEVERANCE TAX</t>
  </si>
  <si>
    <t>GAS SEVERANCE TAX</t>
  </si>
  <si>
    <t>ESTATE TAX</t>
  </si>
  <si>
    <t>CASUAL AUTO SALES</t>
  </si>
  <si>
    <t>INSTALLMENT LOAN TAX</t>
  </si>
  <si>
    <t>MOTOR VEHICLE TITLE FEE</t>
  </si>
  <si>
    <t>NUCLEAR PLANT IN LIEU</t>
  </si>
  <si>
    <t>HAZARDOUS WASTE</t>
  </si>
  <si>
    <t>GAMING FEES &amp; TAXES</t>
  </si>
  <si>
    <t>STATEWIDE PRIVILEGE TAX</t>
  </si>
  <si>
    <t>MOTOR VEHICLE PRIV. TAX</t>
  </si>
  <si>
    <t>PETROLEUM TAX</t>
  </si>
  <si>
    <t>TIMBER SEVERANCE TAX</t>
  </si>
  <si>
    <t>RAILROAD, UTIL.,&amp; MUN.GAS</t>
  </si>
  <si>
    <t>RAIL CAR IN LIEU</t>
  </si>
  <si>
    <t>M.V.RENTAL SALES TAX</t>
  </si>
  <si>
    <t>CITY UTILITY TAX</t>
  </si>
  <si>
    <t>TVA IN LIEU</t>
  </si>
  <si>
    <t>SPECIAL COUNTY TAX</t>
  </si>
  <si>
    <t>PHONE 911 SURCHARGE</t>
  </si>
  <si>
    <t>TIRE DISPOSAL FEE</t>
  </si>
  <si>
    <t>OCCUPANCY TAX</t>
  </si>
  <si>
    <t>ALCOHOLIC BEVERAGE TAX &amp; PROFIT</t>
  </si>
  <si>
    <t>ABC PERMIT &amp; FILING FEES</t>
  </si>
  <si>
    <t>AMS SETTLEMENT FUND</t>
  </si>
  <si>
    <t>AD VALOREM</t>
  </si>
  <si>
    <t>INCOME &amp; ESTIMATE TAX</t>
  </si>
  <si>
    <t>WITHHOLDING TAX</t>
  </si>
  <si>
    <t>ATV/ MOTORCYCLE FEE</t>
  </si>
  <si>
    <t>This report shows tax collections deposited in the Treasury by the Mississippi Department of Revenue.</t>
  </si>
  <si>
    <t>Transfers made to the General Fund and to other Funds by tax collected is detailed on "Department of Revenue Transfers" report.</t>
  </si>
  <si>
    <t>FISCAL 2011-2012</t>
  </si>
  <si>
    <t>PREPAID WIRELESS 911</t>
  </si>
  <si>
    <t>JULY 2012</t>
  </si>
  <si>
    <t>FISCAL 2012-2013</t>
  </si>
</sst>
</file>

<file path=xl/styles.xml><?xml version="1.0" encoding="utf-8"?>
<styleSheet xmlns="http://schemas.openxmlformats.org/spreadsheetml/2006/main">
  <numFmts count="1">
    <numFmt numFmtId="7" formatCode="&quot;$&quot;#,##0.00_);\(&quot;$&quot;#,##0.00\)"/>
  </numFmts>
  <fonts count="7">
    <font>
      <sz val="12"/>
      <name val="Arial"/>
    </font>
    <font>
      <b/>
      <sz val="18"/>
      <color indexed="8"/>
      <name val="Arial"/>
      <family val="2"/>
    </font>
    <font>
      <sz val="10"/>
      <color indexed="12"/>
      <name val="Courier"/>
      <family val="3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39" fontId="0" fillId="0" borderId="0"/>
  </cellStyleXfs>
  <cellXfs count="43">
    <xf numFmtId="39" fontId="0" fillId="0" borderId="0" xfId="0"/>
    <xf numFmtId="39" fontId="0" fillId="0" borderId="0" xfId="0" applyProtection="1"/>
    <xf numFmtId="37" fontId="0" fillId="0" borderId="0" xfId="0" applyNumberFormat="1" applyProtection="1"/>
    <xf numFmtId="39" fontId="0" fillId="0" borderId="0" xfId="0" applyAlignment="1" applyProtection="1">
      <alignment horizontal="center"/>
    </xf>
    <xf numFmtId="39" fontId="0" fillId="0" borderId="0" xfId="0" applyFont="1" applyAlignment="1" applyProtection="1">
      <alignment horizontal="centerContinuous"/>
    </xf>
    <xf numFmtId="39" fontId="0" fillId="0" borderId="0" xfId="0" applyFont="1" applyProtection="1"/>
    <xf numFmtId="37" fontId="2" fillId="0" borderId="0" xfId="0" applyNumberFormat="1" applyFont="1" applyProtection="1">
      <protection locked="0"/>
    </xf>
    <xf numFmtId="39" fontId="3" fillId="2" borderId="1" xfId="0" applyFont="1" applyFill="1" applyBorder="1" applyProtection="1"/>
    <xf numFmtId="39" fontId="3" fillId="2" borderId="1" xfId="0" applyFont="1" applyFill="1" applyBorder="1" applyAlignment="1" applyProtection="1">
      <alignment horizontal="center"/>
    </xf>
    <xf numFmtId="7" fontId="0" fillId="0" borderId="0" xfId="0" applyNumberFormat="1" applyProtection="1"/>
    <xf numFmtId="10" fontId="0" fillId="0" borderId="0" xfId="0" applyNumberFormat="1" applyProtection="1"/>
    <xf numFmtId="39" fontId="4" fillId="0" borderId="0" xfId="0" applyFont="1" applyProtection="1"/>
    <xf numFmtId="7" fontId="4" fillId="0" borderId="0" xfId="0" applyNumberFormat="1" applyFont="1" applyProtection="1"/>
    <xf numFmtId="37" fontId="4" fillId="0" borderId="0" xfId="0" applyNumberFormat="1" applyFont="1" applyProtection="1"/>
    <xf numFmtId="39" fontId="5" fillId="0" borderId="0" xfId="0" applyFont="1" applyProtection="1"/>
    <xf numFmtId="7" fontId="4" fillId="0" borderId="0" xfId="0" applyNumberFormat="1" applyFont="1" applyAlignment="1" applyProtection="1"/>
    <xf numFmtId="7" fontId="4" fillId="0" borderId="2" xfId="0" applyNumberFormat="1" applyFont="1" applyBorder="1" applyProtection="1"/>
    <xf numFmtId="39" fontId="0" fillId="0" borderId="0" xfId="0" applyNumberFormat="1" applyProtection="1"/>
    <xf numFmtId="10" fontId="0" fillId="0" borderId="1" xfId="0" applyNumberFormat="1" applyBorder="1" applyProtection="1"/>
    <xf numFmtId="39" fontId="0" fillId="0" borderId="0" xfId="0" applyFont="1" applyBorder="1" applyProtection="1"/>
    <xf numFmtId="39" fontId="0" fillId="0" borderId="0" xfId="0" applyNumberFormat="1" applyBorder="1" applyProtection="1"/>
    <xf numFmtId="39" fontId="0" fillId="0" borderId="0" xfId="0" applyBorder="1" applyProtection="1"/>
    <xf numFmtId="39" fontId="0" fillId="0" borderId="0" xfId="0" applyBorder="1"/>
    <xf numFmtId="39" fontId="4" fillId="0" borderId="0" xfId="0" applyFont="1" applyBorder="1" applyProtection="1"/>
    <xf numFmtId="7" fontId="4" fillId="0" borderId="0" xfId="0" applyNumberFormat="1" applyFont="1" applyBorder="1" applyProtection="1"/>
    <xf numFmtId="10" fontId="0" fillId="0" borderId="0" xfId="0" applyNumberFormat="1" applyBorder="1" applyProtection="1"/>
    <xf numFmtId="37" fontId="2" fillId="0" borderId="0" xfId="0" applyNumberFormat="1" applyFont="1" applyBorder="1" applyProtection="1">
      <protection locked="0"/>
    </xf>
    <xf numFmtId="37" fontId="0" fillId="0" borderId="0" xfId="0" applyNumberFormat="1" applyBorder="1" applyProtection="1"/>
    <xf numFmtId="39" fontId="2" fillId="0" borderId="0" xfId="0" applyNumberFormat="1" applyFont="1" applyBorder="1" applyProtection="1">
      <protection locked="0"/>
    </xf>
    <xf numFmtId="39" fontId="6" fillId="0" borderId="0" xfId="0" applyFont="1" applyProtection="1"/>
    <xf numFmtId="39" fontId="0" fillId="0" borderId="1" xfId="0" applyNumberFormat="1" applyBorder="1" applyProtection="1"/>
    <xf numFmtId="39" fontId="0" fillId="0" borderId="0" xfId="0" applyNumberFormat="1" applyAlignment="1" applyProtection="1">
      <alignment horizontal="right"/>
    </xf>
    <xf numFmtId="39" fontId="2" fillId="0" borderId="0" xfId="0" applyNumberFormat="1" applyFont="1" applyProtection="1">
      <protection locked="0"/>
    </xf>
    <xf numFmtId="37" fontId="0" fillId="0" borderId="0" xfId="0" applyNumberFormat="1" applyBorder="1" applyAlignment="1" applyProtection="1">
      <alignment horizontal="centerContinuous"/>
    </xf>
    <xf numFmtId="37" fontId="0" fillId="0" borderId="0" xfId="0" applyNumberFormat="1" applyAlignment="1" applyProtection="1">
      <alignment horizontal="centerContinuous"/>
    </xf>
    <xf numFmtId="39" fontId="3" fillId="2" borderId="1" xfId="0" applyFont="1" applyFill="1" applyBorder="1" applyAlignment="1" applyProtection="1">
      <alignment horizontal="centerContinuous"/>
    </xf>
    <xf numFmtId="37" fontId="2" fillId="0" borderId="0" xfId="0" applyNumberFormat="1" applyFont="1" applyAlignment="1" applyProtection="1">
      <alignment horizontal="center"/>
      <protection locked="0"/>
    </xf>
    <xf numFmtId="39" fontId="3" fillId="2" borderId="1" xfId="0" applyNumberFormat="1" applyFont="1" applyFill="1" applyBorder="1" applyProtection="1"/>
    <xf numFmtId="39" fontId="3" fillId="2" borderId="2" xfId="0" applyFont="1" applyFill="1" applyBorder="1" applyProtection="1"/>
    <xf numFmtId="7" fontId="0" fillId="0" borderId="2" xfId="0" applyNumberFormat="1" applyBorder="1" applyProtection="1"/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quotePrefix="1" applyNumberFormat="1" applyFont="1" applyAlignment="1" applyProtection="1">
      <alignment horizontal="center"/>
      <protection locked="0"/>
    </xf>
    <xf numFmtId="37" fontId="1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2:HF110"/>
  <sheetViews>
    <sheetView tabSelected="1" defaultGridColor="0" view="pageBreakPreview" colorId="22" zoomScale="115" zoomScaleNormal="100" zoomScaleSheetLayoutView="115" workbookViewId="0">
      <selection activeCell="I14" sqref="I14"/>
    </sheetView>
  </sheetViews>
  <sheetFormatPr defaultColWidth="11.44140625" defaultRowHeight="15"/>
  <cols>
    <col min="1" max="1" width="41.5546875" customWidth="1"/>
    <col min="2" max="3" width="16.6640625" customWidth="1"/>
    <col min="4" max="4" width="2.77734375" customWidth="1"/>
    <col min="5" max="6" width="16.77734375" customWidth="1"/>
    <col min="7" max="7" width="11.77734375" customWidth="1"/>
    <col min="8" max="8" width="2" customWidth="1"/>
    <col min="9" max="9" width="17.77734375" customWidth="1"/>
  </cols>
  <sheetData>
    <row r="2" spans="1:9" ht="23.25">
      <c r="A2" s="42" t="s">
        <v>0</v>
      </c>
      <c r="B2" s="42"/>
      <c r="C2" s="42"/>
      <c r="D2" s="42"/>
      <c r="E2" s="42"/>
      <c r="F2" s="42"/>
      <c r="G2" s="42"/>
    </row>
    <row r="3" spans="1:9" ht="23.25">
      <c r="A3" s="40" t="s">
        <v>46</v>
      </c>
      <c r="B3" s="41"/>
      <c r="C3" s="41"/>
      <c r="D3" s="41"/>
      <c r="E3" s="41"/>
      <c r="F3" s="41"/>
      <c r="G3" s="41"/>
      <c r="H3" s="1"/>
      <c r="I3" s="2"/>
    </row>
    <row r="4" spans="1:9">
      <c r="A4" s="3"/>
      <c r="B4" s="36"/>
      <c r="C4" s="2"/>
      <c r="D4" s="2"/>
      <c r="E4" s="33"/>
      <c r="F4" s="34"/>
      <c r="G4" s="34"/>
      <c r="H4" s="1"/>
      <c r="I4" s="2"/>
    </row>
    <row r="5" spans="1:9">
      <c r="A5" s="1"/>
      <c r="B5" s="6"/>
      <c r="C5" s="1"/>
      <c r="D5" s="1"/>
      <c r="E5" s="2"/>
      <c r="F5" s="2"/>
      <c r="G5" s="2"/>
      <c r="H5" s="1"/>
      <c r="I5" s="2"/>
    </row>
    <row r="6" spans="1:9">
      <c r="A6" s="5" t="s">
        <v>1</v>
      </c>
      <c r="B6" s="4"/>
      <c r="C6" s="4"/>
      <c r="D6" s="4"/>
      <c r="E6" s="1"/>
      <c r="F6" s="1"/>
      <c r="G6" s="1"/>
      <c r="H6" s="1"/>
      <c r="I6" s="2"/>
    </row>
    <row r="7" spans="1:9">
      <c r="A7" s="5"/>
      <c r="B7" s="4" t="s">
        <v>2</v>
      </c>
      <c r="C7" s="4"/>
      <c r="D7" s="4"/>
      <c r="E7" s="4" t="s">
        <v>3</v>
      </c>
      <c r="F7" s="4"/>
      <c r="G7" s="3" t="s">
        <v>4</v>
      </c>
      <c r="H7" s="1"/>
      <c r="I7" s="1"/>
    </row>
    <row r="8" spans="1:9">
      <c r="A8" s="7" t="s">
        <v>5</v>
      </c>
      <c r="B8" s="8" t="s">
        <v>47</v>
      </c>
      <c r="C8" s="8" t="s">
        <v>44</v>
      </c>
      <c r="D8" s="7"/>
      <c r="E8" s="35" t="s">
        <v>47</v>
      </c>
      <c r="F8" s="35" t="s">
        <v>44</v>
      </c>
      <c r="G8" s="8" t="s">
        <v>6</v>
      </c>
      <c r="H8" s="1"/>
      <c r="I8" s="4"/>
    </row>
    <row r="9" spans="1:9" ht="3.75" customHeight="1">
      <c r="A9" s="7"/>
      <c r="B9" s="7"/>
      <c r="C9" s="38"/>
      <c r="D9" s="7"/>
      <c r="E9" s="7"/>
      <c r="F9" s="7"/>
      <c r="G9" s="7"/>
      <c r="H9" s="1"/>
    </row>
    <row r="10" spans="1:9" ht="16.5" customHeight="1">
      <c r="A10" s="5" t="s">
        <v>7</v>
      </c>
      <c r="B10" s="9">
        <v>152934125.33999997</v>
      </c>
      <c r="C10" s="39">
        <v>131572811.25999999</v>
      </c>
      <c r="D10" s="9"/>
      <c r="E10" s="9">
        <f>B10+V10</f>
        <v>152934125.33999997</v>
      </c>
      <c r="F10" s="9">
        <f t="shared" ref="F10:F45" si="0">C10+AJ10</f>
        <v>131572811.25999999</v>
      </c>
      <c r="G10" s="10">
        <f>IF(F10&lt;&gt;0,ROUND(E10/F10,4)-1,0)</f>
        <v>0.1624000000000001</v>
      </c>
      <c r="H10" s="1"/>
    </row>
    <row r="11" spans="1:9">
      <c r="A11" s="1" t="s">
        <v>39</v>
      </c>
      <c r="B11" s="17">
        <v>8774130.6899999976</v>
      </c>
      <c r="C11" s="17">
        <v>5779578.9099999992</v>
      </c>
      <c r="D11" s="17"/>
      <c r="E11" s="17">
        <f t="shared" ref="E11:E45" si="1">B11+V11</f>
        <v>8774130.6899999976</v>
      </c>
      <c r="F11" s="17">
        <f t="shared" si="0"/>
        <v>5779578.9099999992</v>
      </c>
      <c r="G11" s="10">
        <f t="shared" ref="G11:G45" si="2">IF(F11&lt;&gt;0,ROUND(E11/F11,4)-1,0)</f>
        <v>0.5181</v>
      </c>
      <c r="H11" s="1"/>
    </row>
    <row r="12" spans="1:9">
      <c r="A12" s="1" t="s">
        <v>40</v>
      </c>
      <c r="B12" s="17">
        <v>106674520.56</v>
      </c>
      <c r="C12" s="17">
        <v>95389915.940000013</v>
      </c>
      <c r="D12" s="17"/>
      <c r="E12" s="17">
        <f t="shared" si="1"/>
        <v>106674520.56</v>
      </c>
      <c r="F12" s="17">
        <f t="shared" si="0"/>
        <v>95389915.940000013</v>
      </c>
      <c r="G12" s="10">
        <f t="shared" si="2"/>
        <v>0.11830000000000007</v>
      </c>
      <c r="H12" s="1"/>
    </row>
    <row r="13" spans="1:9">
      <c r="A13" s="1" t="s">
        <v>8</v>
      </c>
      <c r="B13" s="17">
        <v>12151395.27</v>
      </c>
      <c r="C13" s="17">
        <v>16324444.130000003</v>
      </c>
      <c r="D13" s="17"/>
      <c r="E13" s="17">
        <f t="shared" si="1"/>
        <v>12151395.27</v>
      </c>
      <c r="F13" s="17">
        <f t="shared" si="0"/>
        <v>16324444.130000003</v>
      </c>
      <c r="G13" s="10">
        <f t="shared" si="2"/>
        <v>-0.25560000000000005</v>
      </c>
      <c r="H13" s="1"/>
    </row>
    <row r="14" spans="1:9">
      <c r="A14" s="5" t="s">
        <v>9</v>
      </c>
      <c r="B14" s="17">
        <v>16502446.459999999</v>
      </c>
      <c r="C14" s="17">
        <v>17661271.710000001</v>
      </c>
      <c r="D14" s="17"/>
      <c r="E14" s="17">
        <f t="shared" si="1"/>
        <v>16502446.459999999</v>
      </c>
      <c r="F14" s="17">
        <f t="shared" si="0"/>
        <v>17661271.710000001</v>
      </c>
      <c r="G14" s="10">
        <f t="shared" si="2"/>
        <v>-6.5599999999999992E-2</v>
      </c>
      <c r="H14" s="1"/>
    </row>
    <row r="15" spans="1:9">
      <c r="A15" s="5" t="s">
        <v>10</v>
      </c>
      <c r="B15" s="17">
        <v>20167012.989999998</v>
      </c>
      <c r="C15" s="17">
        <v>17541349.52</v>
      </c>
      <c r="D15" s="17"/>
      <c r="E15" s="17">
        <f t="shared" si="1"/>
        <v>20167012.989999998</v>
      </c>
      <c r="F15" s="17">
        <f t="shared" si="0"/>
        <v>17541349.52</v>
      </c>
      <c r="G15" s="10">
        <f t="shared" si="2"/>
        <v>0.14969999999999994</v>
      </c>
      <c r="H15" s="1"/>
    </row>
    <row r="16" spans="1:9">
      <c r="A16" s="5" t="s">
        <v>11</v>
      </c>
      <c r="B16" s="17">
        <v>13035472.85</v>
      </c>
      <c r="C16" s="17">
        <v>13242054.219999999</v>
      </c>
      <c r="D16" s="17"/>
      <c r="E16" s="17">
        <f t="shared" si="1"/>
        <v>13035472.85</v>
      </c>
      <c r="F16" s="17">
        <f t="shared" si="0"/>
        <v>13242054.219999999</v>
      </c>
      <c r="G16" s="10">
        <f t="shared" si="2"/>
        <v>-1.5599999999999947E-2</v>
      </c>
      <c r="H16" s="1"/>
    </row>
    <row r="17" spans="1:8">
      <c r="A17" s="5" t="s">
        <v>12</v>
      </c>
      <c r="B17" s="17">
        <v>2727021.29</v>
      </c>
      <c r="C17" s="17">
        <v>2900503.55</v>
      </c>
      <c r="D17" s="17"/>
      <c r="E17" s="17">
        <f t="shared" si="1"/>
        <v>2727021.29</v>
      </c>
      <c r="F17" s="17">
        <f t="shared" si="0"/>
        <v>2900503.55</v>
      </c>
      <c r="G17" s="10">
        <f t="shared" si="2"/>
        <v>-5.9799999999999964E-2</v>
      </c>
      <c r="H17" s="1"/>
    </row>
    <row r="18" spans="1:8">
      <c r="A18" s="5" t="s">
        <v>13</v>
      </c>
      <c r="B18" s="17">
        <v>7216108.5200000005</v>
      </c>
      <c r="C18" s="17">
        <v>7760783.7800000003</v>
      </c>
      <c r="D18" s="17"/>
      <c r="E18" s="17">
        <f t="shared" si="1"/>
        <v>7216108.5200000005</v>
      </c>
      <c r="F18" s="17">
        <f t="shared" si="0"/>
        <v>7760783.7800000003</v>
      </c>
      <c r="G18" s="10">
        <f t="shared" si="2"/>
        <v>-7.020000000000004E-2</v>
      </c>
      <c r="H18" s="1"/>
    </row>
    <row r="19" spans="1:8">
      <c r="A19" s="5" t="s">
        <v>14</v>
      </c>
      <c r="B19" s="17">
        <v>740995.7</v>
      </c>
      <c r="C19" s="17">
        <v>1831066.97</v>
      </c>
      <c r="D19" s="17"/>
      <c r="E19" s="17">
        <f t="shared" si="1"/>
        <v>740995.7</v>
      </c>
      <c r="F19" s="17">
        <f t="shared" si="0"/>
        <v>1831066.97</v>
      </c>
      <c r="G19" s="10">
        <f t="shared" si="2"/>
        <v>-0.59529999999999994</v>
      </c>
      <c r="H19" s="1"/>
    </row>
    <row r="20" spans="1:8">
      <c r="A20" s="1" t="s">
        <v>15</v>
      </c>
      <c r="B20" s="17">
        <v>4690.97</v>
      </c>
      <c r="C20" s="17">
        <v>7216.07</v>
      </c>
      <c r="D20" s="17"/>
      <c r="E20" s="17">
        <f t="shared" si="1"/>
        <v>4690.97</v>
      </c>
      <c r="F20" s="17">
        <f t="shared" si="0"/>
        <v>7216.07</v>
      </c>
      <c r="G20" s="10">
        <f>IF(F20&lt;&gt;0,ROUND(E20/F20,4)-1,0)</f>
        <v>-0.34989999999999999</v>
      </c>
      <c r="H20" s="1"/>
    </row>
    <row r="21" spans="1:8">
      <c r="A21" s="5" t="s">
        <v>16</v>
      </c>
      <c r="B21" s="17">
        <v>717980.74999999988</v>
      </c>
      <c r="C21" s="17">
        <v>680296.68</v>
      </c>
      <c r="D21" s="17"/>
      <c r="E21" s="17">
        <f t="shared" si="1"/>
        <v>717980.74999999988</v>
      </c>
      <c r="F21" s="17">
        <f t="shared" si="0"/>
        <v>680296.68</v>
      </c>
      <c r="G21" s="10">
        <f t="shared" si="2"/>
        <v>5.5399999999999894E-2</v>
      </c>
      <c r="H21" s="1"/>
    </row>
    <row r="22" spans="1:8">
      <c r="A22" s="5" t="s">
        <v>17</v>
      </c>
      <c r="B22" s="17">
        <v>2066601.8699999999</v>
      </c>
      <c r="C22" s="17">
        <v>1586495.99</v>
      </c>
      <c r="D22" s="17"/>
      <c r="E22" s="17">
        <f t="shared" si="1"/>
        <v>2066601.8699999999</v>
      </c>
      <c r="F22" s="17">
        <f t="shared" si="0"/>
        <v>1586495.99</v>
      </c>
      <c r="G22" s="10">
        <f t="shared" si="2"/>
        <v>0.30259999999999998</v>
      </c>
      <c r="H22" s="1"/>
    </row>
    <row r="23" spans="1:8">
      <c r="A23" s="5" t="s">
        <v>18</v>
      </c>
      <c r="B23" s="17">
        <v>817183.66999999993</v>
      </c>
      <c r="C23" s="17">
        <v>679921.72000000009</v>
      </c>
      <c r="D23" s="17"/>
      <c r="E23" s="17">
        <f t="shared" si="1"/>
        <v>817183.66999999993</v>
      </c>
      <c r="F23" s="17">
        <f t="shared" si="0"/>
        <v>679921.72000000009</v>
      </c>
      <c r="G23" s="10">
        <f t="shared" si="2"/>
        <v>0.20189999999999997</v>
      </c>
      <c r="H23" s="1"/>
    </row>
    <row r="24" spans="1:8">
      <c r="A24" s="5" t="s">
        <v>19</v>
      </c>
      <c r="B24" s="17">
        <v>0</v>
      </c>
      <c r="C24" s="17">
        <v>0</v>
      </c>
      <c r="D24" s="31"/>
      <c r="E24" s="17">
        <f t="shared" si="1"/>
        <v>0</v>
      </c>
      <c r="F24" s="17">
        <f t="shared" si="0"/>
        <v>0</v>
      </c>
      <c r="G24" s="10">
        <f t="shared" si="2"/>
        <v>0</v>
      </c>
      <c r="H24" s="1"/>
    </row>
    <row r="25" spans="1:8">
      <c r="A25" s="5" t="s">
        <v>20</v>
      </c>
      <c r="B25" s="17">
        <v>3351611.1</v>
      </c>
      <c r="C25" s="17">
        <v>3139784.6300000004</v>
      </c>
      <c r="D25" s="17"/>
      <c r="E25" s="17">
        <f t="shared" si="1"/>
        <v>3351611.1</v>
      </c>
      <c r="F25" s="17">
        <f t="shared" si="0"/>
        <v>3139784.6300000004</v>
      </c>
      <c r="G25" s="10">
        <f t="shared" si="2"/>
        <v>6.7499999999999893E-2</v>
      </c>
      <c r="H25" s="1"/>
    </row>
    <row r="26" spans="1:8">
      <c r="A26" s="5" t="s">
        <v>21</v>
      </c>
      <c r="B26" s="17">
        <v>23213184.849999998</v>
      </c>
      <c r="C26" s="17">
        <v>22602689.07</v>
      </c>
      <c r="D26" s="17"/>
      <c r="E26" s="17">
        <f t="shared" si="1"/>
        <v>23213184.849999998</v>
      </c>
      <c r="F26" s="17">
        <f t="shared" si="0"/>
        <v>22602689.07</v>
      </c>
      <c r="G26" s="10">
        <f t="shared" si="2"/>
        <v>2.6999999999999913E-2</v>
      </c>
      <c r="H26" s="1"/>
    </row>
    <row r="27" spans="1:8">
      <c r="A27" s="5" t="s">
        <v>22</v>
      </c>
      <c r="B27" s="17">
        <v>0</v>
      </c>
      <c r="C27" s="17">
        <v>0</v>
      </c>
      <c r="D27" s="17"/>
      <c r="E27" s="17">
        <f t="shared" si="1"/>
        <v>0</v>
      </c>
      <c r="F27" s="17">
        <f t="shared" si="0"/>
        <v>0</v>
      </c>
      <c r="G27" s="10">
        <f t="shared" si="2"/>
        <v>0</v>
      </c>
      <c r="H27" s="1"/>
    </row>
    <row r="28" spans="1:8">
      <c r="A28" s="1" t="s">
        <v>37</v>
      </c>
      <c r="B28" s="17">
        <v>0</v>
      </c>
      <c r="C28" s="17">
        <v>0</v>
      </c>
      <c r="D28" s="17"/>
      <c r="E28" s="17">
        <f t="shared" si="1"/>
        <v>0</v>
      </c>
      <c r="F28" s="17">
        <f t="shared" si="0"/>
        <v>0</v>
      </c>
      <c r="G28" s="10">
        <f t="shared" si="2"/>
        <v>0</v>
      </c>
      <c r="H28" s="1"/>
    </row>
    <row r="29" spans="1:8" ht="19.5">
      <c r="A29" s="1" t="s">
        <v>41</v>
      </c>
      <c r="B29" s="17">
        <v>88355</v>
      </c>
      <c r="C29" s="17">
        <v>74966</v>
      </c>
      <c r="D29" s="17"/>
      <c r="E29" s="17">
        <f t="shared" si="1"/>
        <v>88355</v>
      </c>
      <c r="F29" s="17">
        <f t="shared" si="0"/>
        <v>74966</v>
      </c>
      <c r="G29" s="10">
        <f t="shared" si="2"/>
        <v>0.17860000000000009</v>
      </c>
      <c r="H29" s="29"/>
    </row>
    <row r="30" spans="1:8">
      <c r="A30" s="14" t="s">
        <v>45</v>
      </c>
      <c r="B30" s="17">
        <v>390300.18000000005</v>
      </c>
      <c r="C30" s="17">
        <v>370253.75</v>
      </c>
      <c r="D30" s="17"/>
      <c r="E30" s="17">
        <f t="shared" si="1"/>
        <v>390300.18000000005</v>
      </c>
      <c r="F30" s="17">
        <f t="shared" si="0"/>
        <v>370253.75</v>
      </c>
      <c r="G30" s="10">
        <f t="shared" si="2"/>
        <v>5.4100000000000037E-2</v>
      </c>
      <c r="H30" s="1"/>
    </row>
    <row r="31" spans="1:8">
      <c r="A31" s="1" t="s">
        <v>38</v>
      </c>
      <c r="B31" s="17">
        <v>0</v>
      </c>
      <c r="C31" s="17">
        <v>0</v>
      </c>
      <c r="D31" s="17"/>
      <c r="E31" s="17">
        <f t="shared" si="1"/>
        <v>0</v>
      </c>
      <c r="F31" s="17">
        <f t="shared" si="0"/>
        <v>0</v>
      </c>
      <c r="G31" s="10">
        <f t="shared" si="2"/>
        <v>0</v>
      </c>
      <c r="H31" s="1"/>
    </row>
    <row r="32" spans="1:8">
      <c r="A32" s="5" t="s">
        <v>23</v>
      </c>
      <c r="B32" s="17">
        <v>9320152.4299999997</v>
      </c>
      <c r="C32" s="17">
        <v>11093618.080000002</v>
      </c>
      <c r="D32" s="17"/>
      <c r="E32" s="17">
        <f t="shared" si="1"/>
        <v>9320152.4299999997</v>
      </c>
      <c r="F32" s="17">
        <f t="shared" si="0"/>
        <v>11093618.080000002</v>
      </c>
      <c r="G32" s="10">
        <f t="shared" si="2"/>
        <v>-0.15990000000000004</v>
      </c>
      <c r="H32" s="1"/>
    </row>
    <row r="33" spans="1:214">
      <c r="A33" s="5" t="s">
        <v>24</v>
      </c>
      <c r="B33" s="17">
        <v>34902039.099999994</v>
      </c>
      <c r="C33" s="17">
        <v>35309983.200000003</v>
      </c>
      <c r="D33" s="17"/>
      <c r="E33" s="17">
        <f t="shared" si="1"/>
        <v>34902039.099999994</v>
      </c>
      <c r="F33" s="17">
        <f t="shared" si="0"/>
        <v>35309983.200000003</v>
      </c>
      <c r="G33" s="10">
        <f t="shared" si="2"/>
        <v>-1.1600000000000055E-2</v>
      </c>
      <c r="H33" s="1"/>
    </row>
    <row r="34" spans="1:214">
      <c r="A34" s="5" t="s">
        <v>25</v>
      </c>
      <c r="B34" s="17">
        <v>326060.67</v>
      </c>
      <c r="C34" s="17">
        <v>279052.13</v>
      </c>
      <c r="D34" s="17"/>
      <c r="E34" s="17">
        <f t="shared" si="1"/>
        <v>326060.67</v>
      </c>
      <c r="F34" s="17">
        <f t="shared" si="0"/>
        <v>279052.13</v>
      </c>
      <c r="G34" s="10">
        <f t="shared" si="2"/>
        <v>0.16850000000000009</v>
      </c>
      <c r="H34" s="1"/>
    </row>
    <row r="35" spans="1:214">
      <c r="A35" s="5" t="s">
        <v>26</v>
      </c>
      <c r="B35" s="17">
        <v>4342621.1900000004</v>
      </c>
      <c r="C35" s="17">
        <v>3372107.77</v>
      </c>
      <c r="D35" s="17"/>
      <c r="E35" s="17">
        <f t="shared" si="1"/>
        <v>4342621.1900000004</v>
      </c>
      <c r="F35" s="17">
        <f t="shared" si="0"/>
        <v>3372107.77</v>
      </c>
      <c r="G35" s="10">
        <f t="shared" si="2"/>
        <v>0.28780000000000006</v>
      </c>
      <c r="H35" s="1"/>
    </row>
    <row r="36" spans="1:214">
      <c r="A36" s="5" t="s">
        <v>27</v>
      </c>
      <c r="B36" s="17">
        <v>0</v>
      </c>
      <c r="C36" s="17">
        <v>0</v>
      </c>
      <c r="D36" s="17"/>
      <c r="E36" s="17">
        <f t="shared" si="1"/>
        <v>0</v>
      </c>
      <c r="F36" s="17">
        <f t="shared" si="0"/>
        <v>0</v>
      </c>
      <c r="G36" s="10">
        <f t="shared" si="2"/>
        <v>0</v>
      </c>
      <c r="H36" s="1"/>
    </row>
    <row r="37" spans="1:214">
      <c r="A37" s="5" t="s">
        <v>28</v>
      </c>
      <c r="B37" s="17">
        <v>561606.11</v>
      </c>
      <c r="C37" s="17">
        <v>605906</v>
      </c>
      <c r="D37" s="17"/>
      <c r="E37" s="17">
        <f t="shared" si="1"/>
        <v>561606.11</v>
      </c>
      <c r="F37" s="17">
        <f t="shared" si="0"/>
        <v>605906</v>
      </c>
      <c r="G37" s="10">
        <f t="shared" si="2"/>
        <v>-7.3100000000000054E-2</v>
      </c>
      <c r="H37" s="1"/>
    </row>
    <row r="38" spans="1:214">
      <c r="A38" s="5" t="s">
        <v>29</v>
      </c>
      <c r="B38" s="17">
        <v>64301.189999999995</v>
      </c>
      <c r="C38" s="17">
        <v>64069.32</v>
      </c>
      <c r="D38" s="17"/>
      <c r="E38" s="17">
        <f t="shared" si="1"/>
        <v>64301.189999999995</v>
      </c>
      <c r="F38" s="17">
        <f t="shared" si="0"/>
        <v>64069.32</v>
      </c>
      <c r="G38" s="10">
        <f t="shared" si="2"/>
        <v>3.6000000000000476E-3</v>
      </c>
      <c r="H38" s="1"/>
    </row>
    <row r="39" spans="1:214">
      <c r="A39" s="5" t="s">
        <v>30</v>
      </c>
      <c r="B39" s="17">
        <v>2461993.25</v>
      </c>
      <c r="C39" s="17">
        <v>2144982.42</v>
      </c>
      <c r="D39" s="17"/>
      <c r="E39" s="17">
        <f t="shared" si="1"/>
        <v>2461993.25</v>
      </c>
      <c r="F39" s="17">
        <f t="shared" si="0"/>
        <v>2144982.42</v>
      </c>
      <c r="G39" s="10">
        <f t="shared" si="2"/>
        <v>0.14779999999999993</v>
      </c>
      <c r="H39" s="1"/>
    </row>
    <row r="40" spans="1:214">
      <c r="A40" s="5" t="s">
        <v>31</v>
      </c>
      <c r="B40" s="17">
        <v>5625536.5300000003</v>
      </c>
      <c r="C40" s="17">
        <v>5365556.1199999992</v>
      </c>
      <c r="D40" s="17"/>
      <c r="E40" s="17">
        <f t="shared" si="1"/>
        <v>5625536.5300000003</v>
      </c>
      <c r="F40" s="17">
        <f t="shared" si="0"/>
        <v>5365556.1199999992</v>
      </c>
      <c r="G40" s="10">
        <f t="shared" si="2"/>
        <v>4.8499999999999988E-2</v>
      </c>
      <c r="H40" s="1"/>
    </row>
    <row r="41" spans="1:214">
      <c r="A41" s="5" t="s">
        <v>32</v>
      </c>
      <c r="B41" s="17">
        <v>139469.91</v>
      </c>
      <c r="C41" s="17">
        <v>138095.88</v>
      </c>
      <c r="D41" s="17"/>
      <c r="E41" s="17">
        <f t="shared" si="1"/>
        <v>139469.91</v>
      </c>
      <c r="F41" s="17">
        <f t="shared" si="0"/>
        <v>138095.88</v>
      </c>
      <c r="G41" s="10">
        <f t="shared" si="2"/>
        <v>9.9000000000000199E-3</v>
      </c>
      <c r="H41" s="1"/>
    </row>
    <row r="42" spans="1:214">
      <c r="A42" s="5" t="s">
        <v>33</v>
      </c>
      <c r="B42" s="17">
        <v>456622</v>
      </c>
      <c r="C42" s="17">
        <v>200652.85</v>
      </c>
      <c r="D42" s="17"/>
      <c r="E42" s="17">
        <f t="shared" si="1"/>
        <v>456622</v>
      </c>
      <c r="F42" s="17">
        <f t="shared" si="0"/>
        <v>200652.85</v>
      </c>
      <c r="G42" s="10">
        <f t="shared" si="2"/>
        <v>1.2757000000000001</v>
      </c>
      <c r="H42" s="1"/>
    </row>
    <row r="43" spans="1:214">
      <c r="A43" s="5" t="s">
        <v>34</v>
      </c>
      <c r="B43" s="17">
        <v>81323.5</v>
      </c>
      <c r="C43" s="17">
        <v>76867</v>
      </c>
      <c r="D43" s="17"/>
      <c r="E43" s="17">
        <f t="shared" si="1"/>
        <v>81323.5</v>
      </c>
      <c r="F43" s="17">
        <f t="shared" si="0"/>
        <v>76867</v>
      </c>
      <c r="G43" s="10">
        <f t="shared" si="2"/>
        <v>5.8000000000000052E-2</v>
      </c>
      <c r="H43" s="1"/>
    </row>
    <row r="44" spans="1:214">
      <c r="A44" s="5" t="s">
        <v>35</v>
      </c>
      <c r="B44" s="17">
        <f>4982041.39+497135.69+923751.9+1615871.37</f>
        <v>8018800.3500000006</v>
      </c>
      <c r="C44" s="17">
        <v>5278455</v>
      </c>
      <c r="D44" s="17"/>
      <c r="E44" s="17">
        <f t="shared" si="1"/>
        <v>8018800.3500000006</v>
      </c>
      <c r="F44" s="17">
        <f t="shared" si="0"/>
        <v>5278455</v>
      </c>
      <c r="G44" s="10">
        <f t="shared" si="2"/>
        <v>0.51920000000000011</v>
      </c>
      <c r="H44" s="1"/>
    </row>
    <row r="45" spans="1:214">
      <c r="A45" s="5" t="s">
        <v>36</v>
      </c>
      <c r="B45" s="30">
        <f>6875+475450</f>
        <v>482325</v>
      </c>
      <c r="C45" s="37">
        <v>448690</v>
      </c>
      <c r="D45" s="30"/>
      <c r="E45" s="30">
        <f t="shared" si="1"/>
        <v>482325</v>
      </c>
      <c r="F45" s="17">
        <f t="shared" si="0"/>
        <v>448690</v>
      </c>
      <c r="G45" s="18">
        <f t="shared" si="2"/>
        <v>7.4999999999999956E-2</v>
      </c>
      <c r="H45" s="1"/>
    </row>
    <row r="46" spans="1:214" ht="15.75">
      <c r="A46" s="11" t="s">
        <v>5</v>
      </c>
      <c r="B46" s="15">
        <f>SUM(B10:B45)</f>
        <v>438355989.29000008</v>
      </c>
      <c r="C46" s="15">
        <v>403523439.67000008</v>
      </c>
      <c r="D46" s="12"/>
      <c r="E46" s="15">
        <f>SUM(E10:E45)</f>
        <v>438355989.29000008</v>
      </c>
      <c r="F46" s="16">
        <f>SUM(F10:F45)</f>
        <v>403523439.67000008</v>
      </c>
      <c r="G46" s="10">
        <f>IF(F46&lt;&gt;0,ROUND(E46/F46,4)-1,0)</f>
        <v>8.6300000000000043E-2</v>
      </c>
      <c r="H46" s="1"/>
    </row>
    <row r="47" spans="1:214" ht="15.75">
      <c r="A47" s="5"/>
      <c r="B47" s="9"/>
      <c r="C47" s="15"/>
      <c r="D47" s="9"/>
      <c r="E47" s="9"/>
      <c r="F47" s="9"/>
      <c r="G47" s="1"/>
      <c r="H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</row>
    <row r="48" spans="1:214">
      <c r="A48" s="5"/>
      <c r="B48" s="17"/>
      <c r="C48" s="9"/>
      <c r="D48" s="17"/>
      <c r="E48" s="17"/>
      <c r="F48" s="17"/>
      <c r="G48" s="17"/>
      <c r="H48" s="1"/>
    </row>
    <row r="49" spans="1:8">
      <c r="A49" s="5"/>
      <c r="B49" s="1"/>
      <c r="D49" s="1"/>
      <c r="E49" s="1"/>
      <c r="F49" s="1"/>
      <c r="G49" s="17"/>
      <c r="H49" s="1"/>
    </row>
    <row r="50" spans="1:8">
      <c r="A50" s="1" t="s">
        <v>42</v>
      </c>
      <c r="B50" s="6"/>
      <c r="C50" s="2"/>
      <c r="D50" s="2"/>
      <c r="E50" s="2"/>
      <c r="F50" s="2"/>
      <c r="G50" s="2"/>
    </row>
    <row r="51" spans="1:8">
      <c r="A51" s="1" t="s">
        <v>43</v>
      </c>
      <c r="B51" s="32"/>
      <c r="C51" s="2"/>
      <c r="D51" s="2"/>
      <c r="E51" s="2"/>
      <c r="F51" s="2"/>
      <c r="G51" s="2"/>
      <c r="H51" s="1"/>
    </row>
    <row r="52" spans="1:8">
      <c r="A52" s="5"/>
      <c r="B52" s="6"/>
      <c r="C52" s="2"/>
      <c r="D52" s="2"/>
      <c r="E52" s="2"/>
      <c r="F52" s="2"/>
      <c r="G52" s="2"/>
      <c r="H52" s="1"/>
    </row>
    <row r="53" spans="1:8">
      <c r="A53" s="1"/>
      <c r="B53" s="6"/>
      <c r="C53" s="2"/>
      <c r="D53" s="2"/>
      <c r="E53" s="2"/>
      <c r="F53" s="2"/>
      <c r="G53" s="2"/>
      <c r="H53" s="1"/>
    </row>
    <row r="54" spans="1:8" ht="15.75">
      <c r="A54" s="14"/>
      <c r="B54" s="1"/>
      <c r="C54" s="13"/>
      <c r="D54" s="13"/>
      <c r="E54" s="1"/>
      <c r="F54" s="1"/>
      <c r="G54" s="2"/>
      <c r="H54" s="1"/>
    </row>
    <row r="55" spans="1:8">
      <c r="A55" s="1"/>
      <c r="B55" s="1"/>
      <c r="C55" s="1"/>
      <c r="D55" s="1"/>
      <c r="E55" s="1"/>
      <c r="F55" s="1"/>
      <c r="G55" s="2"/>
      <c r="H55" s="1"/>
    </row>
    <row r="56" spans="1:8">
      <c r="A56" s="5"/>
      <c r="B56" s="1"/>
      <c r="C56" s="1"/>
      <c r="D56" s="1"/>
      <c r="E56" s="1"/>
      <c r="F56" s="1"/>
      <c r="G56" s="2"/>
      <c r="H56" s="1"/>
    </row>
    <row r="57" spans="1:8">
      <c r="A57" s="5"/>
      <c r="B57" s="17"/>
      <c r="C57" s="17"/>
      <c r="D57" s="1"/>
      <c r="E57" s="9"/>
      <c r="F57" s="9"/>
      <c r="G57" s="1"/>
      <c r="H57" s="1"/>
    </row>
    <row r="58" spans="1:8">
      <c r="A58" s="5"/>
      <c r="B58" s="17"/>
      <c r="C58" s="17"/>
      <c r="D58" s="1"/>
      <c r="E58" s="9"/>
      <c r="F58" s="9"/>
      <c r="G58" s="1"/>
      <c r="H58" s="1"/>
    </row>
    <row r="59" spans="1:8">
      <c r="A59" s="5"/>
      <c r="B59" s="17"/>
      <c r="C59" s="17"/>
      <c r="D59" s="1"/>
      <c r="E59" s="17"/>
      <c r="F59" s="17"/>
      <c r="G59" s="1"/>
      <c r="H59" s="1"/>
    </row>
    <row r="60" spans="1:8">
      <c r="A60" s="1"/>
      <c r="B60" s="17"/>
      <c r="C60" s="17"/>
      <c r="D60" s="1"/>
      <c r="E60" s="17"/>
      <c r="F60" s="17"/>
      <c r="G60" s="1"/>
      <c r="H60" s="1"/>
    </row>
    <row r="61" spans="1:8">
      <c r="A61" s="5"/>
      <c r="B61" s="17"/>
      <c r="C61" s="17"/>
      <c r="D61" s="1"/>
      <c r="E61" s="17"/>
      <c r="F61" s="17"/>
      <c r="G61" s="1"/>
      <c r="H61" s="1"/>
    </row>
    <row r="62" spans="1:8">
      <c r="A62" s="5"/>
      <c r="B62" s="17"/>
      <c r="C62" s="17"/>
      <c r="D62" s="1"/>
      <c r="E62" s="17"/>
      <c r="F62" s="17"/>
      <c r="G62" s="1"/>
      <c r="H62" s="1"/>
    </row>
    <row r="63" spans="1:8">
      <c r="A63" s="1"/>
      <c r="B63" s="17"/>
      <c r="C63" s="17"/>
      <c r="D63" s="1"/>
      <c r="E63" s="17"/>
      <c r="F63" s="17"/>
      <c r="G63" s="1"/>
      <c r="H63" s="1"/>
    </row>
    <row r="64" spans="1:8">
      <c r="A64" s="1"/>
      <c r="B64" s="17"/>
      <c r="C64" s="17"/>
      <c r="D64" s="1"/>
      <c r="E64" s="17"/>
      <c r="F64" s="17"/>
      <c r="G64" s="1"/>
      <c r="H64" s="1"/>
    </row>
    <row r="65" spans="1:8">
      <c r="A65" s="1"/>
      <c r="B65" s="17"/>
      <c r="C65" s="17"/>
      <c r="D65" s="1"/>
      <c r="E65" s="17"/>
      <c r="F65" s="17"/>
      <c r="G65" s="1"/>
      <c r="H65" s="1"/>
    </row>
    <row r="66" spans="1:8">
      <c r="A66" s="5"/>
      <c r="B66" s="17"/>
      <c r="C66" s="17"/>
      <c r="D66" s="1"/>
      <c r="E66" s="17"/>
      <c r="F66" s="17"/>
      <c r="G66" s="1"/>
      <c r="H66" s="1"/>
    </row>
    <row r="67" spans="1:8">
      <c r="A67" s="5"/>
      <c r="B67" s="17"/>
      <c r="C67" s="17"/>
      <c r="D67" s="17"/>
      <c r="E67" s="17"/>
      <c r="F67" s="17"/>
      <c r="G67" s="1"/>
      <c r="H67" s="1"/>
    </row>
    <row r="68" spans="1:8">
      <c r="A68" s="5"/>
      <c r="B68" s="17"/>
      <c r="C68" s="17"/>
      <c r="D68" s="17"/>
      <c r="E68" s="17"/>
      <c r="F68" s="17"/>
      <c r="G68" s="1"/>
      <c r="H68" s="1"/>
    </row>
    <row r="69" spans="1:8">
      <c r="A69" s="5"/>
      <c r="B69" s="17"/>
      <c r="C69" s="17"/>
      <c r="D69" s="17"/>
      <c r="E69" s="17"/>
      <c r="F69" s="17"/>
      <c r="G69" s="1"/>
      <c r="H69" s="1"/>
    </row>
    <row r="70" spans="1:8">
      <c r="A70" s="5"/>
      <c r="B70" s="17"/>
      <c r="C70" s="17"/>
      <c r="D70" s="17"/>
      <c r="E70" s="17"/>
      <c r="F70" s="17"/>
      <c r="G70" s="1"/>
      <c r="H70" s="1"/>
    </row>
    <row r="71" spans="1:8">
      <c r="A71" s="1"/>
      <c r="B71" s="17"/>
      <c r="C71" s="17"/>
      <c r="D71" s="17"/>
      <c r="E71" s="17"/>
      <c r="F71" s="17"/>
      <c r="G71" s="1"/>
      <c r="H71" s="1"/>
    </row>
    <row r="72" spans="1:8">
      <c r="A72" s="5"/>
      <c r="B72" s="17"/>
      <c r="C72" s="17"/>
      <c r="D72" s="17"/>
      <c r="E72" s="17"/>
      <c r="F72" s="17"/>
      <c r="G72" s="1"/>
      <c r="H72" s="1"/>
    </row>
    <row r="73" spans="1:8">
      <c r="A73" s="5"/>
      <c r="B73" s="17"/>
      <c r="C73" s="17"/>
      <c r="D73" s="17"/>
      <c r="E73" s="17"/>
      <c r="F73" s="17"/>
      <c r="G73" s="1"/>
      <c r="H73" s="1"/>
    </row>
    <row r="74" spans="1:8">
      <c r="A74" s="5"/>
      <c r="B74" s="17"/>
      <c r="C74" s="17"/>
      <c r="D74" s="17"/>
      <c r="E74" s="17"/>
      <c r="F74" s="17"/>
      <c r="G74" s="1"/>
      <c r="H74" s="1"/>
    </row>
    <row r="75" spans="1:8">
      <c r="A75" s="19"/>
      <c r="B75" s="20"/>
      <c r="C75" s="20"/>
      <c r="D75" s="20"/>
      <c r="E75" s="20"/>
      <c r="F75" s="20"/>
      <c r="G75" s="21"/>
      <c r="H75" s="1"/>
    </row>
    <row r="76" spans="1:8">
      <c r="A76" s="19"/>
      <c r="B76" s="20"/>
      <c r="C76" s="20"/>
      <c r="D76" s="20"/>
      <c r="E76" s="20"/>
      <c r="F76" s="20"/>
      <c r="G76" s="21"/>
      <c r="H76" s="1"/>
    </row>
    <row r="77" spans="1:8">
      <c r="A77" s="19"/>
      <c r="B77" s="20"/>
      <c r="C77" s="20"/>
      <c r="D77" s="20"/>
      <c r="E77" s="20"/>
      <c r="F77" s="20"/>
      <c r="G77" s="21"/>
      <c r="H77" s="1"/>
    </row>
    <row r="78" spans="1:8">
      <c r="A78" s="19"/>
      <c r="B78" s="20"/>
      <c r="C78" s="20"/>
      <c r="D78" s="20"/>
      <c r="E78" s="20"/>
      <c r="F78" s="20"/>
      <c r="G78" s="21"/>
      <c r="H78" s="1"/>
    </row>
    <row r="79" spans="1:8">
      <c r="A79" s="19"/>
      <c r="B79" s="20"/>
      <c r="C79" s="20"/>
      <c r="D79" s="20"/>
      <c r="E79" s="20"/>
      <c r="F79" s="20"/>
      <c r="G79" s="21"/>
    </row>
    <row r="80" spans="1:8">
      <c r="A80" s="19"/>
      <c r="B80" s="20"/>
      <c r="C80" s="20"/>
      <c r="D80" s="19"/>
      <c r="E80" s="20"/>
      <c r="F80" s="20"/>
      <c r="G80" s="20"/>
      <c r="H80" s="1"/>
    </row>
    <row r="81" spans="1:9">
      <c r="A81" s="19"/>
      <c r="B81" s="22"/>
      <c r="C81" s="22"/>
      <c r="D81" s="22"/>
      <c r="E81" s="22"/>
      <c r="F81" s="22"/>
      <c r="G81" s="22"/>
      <c r="H81" s="1"/>
    </row>
    <row r="82" spans="1:9" ht="15.75">
      <c r="A82" s="23"/>
      <c r="B82" s="24"/>
      <c r="C82" s="24"/>
      <c r="D82" s="24"/>
      <c r="E82" s="24"/>
      <c r="F82" s="24"/>
      <c r="G82" s="25"/>
      <c r="H82" s="1"/>
    </row>
    <row r="83" spans="1:9" ht="15.75">
      <c r="A83" s="23"/>
      <c r="B83" s="24"/>
      <c r="C83" s="24"/>
      <c r="D83" s="24"/>
      <c r="E83" s="24"/>
      <c r="F83" s="24"/>
      <c r="G83" s="25"/>
    </row>
    <row r="84" spans="1:9">
      <c r="A84" s="19"/>
      <c r="B84" s="20"/>
      <c r="C84" s="20"/>
      <c r="D84" s="20"/>
      <c r="E84" s="20"/>
      <c r="F84" s="20"/>
      <c r="G84" s="20"/>
      <c r="H84" s="1"/>
      <c r="I84" s="2"/>
    </row>
    <row r="85" spans="1:9">
      <c r="A85" s="19"/>
      <c r="B85" s="21"/>
      <c r="C85" s="22"/>
      <c r="D85" s="21"/>
      <c r="E85" s="21"/>
      <c r="F85" s="21"/>
      <c r="G85" s="20"/>
      <c r="H85" s="1"/>
      <c r="I85" s="2"/>
    </row>
    <row r="86" spans="1:9">
      <c r="A86" s="21"/>
      <c r="B86" s="26"/>
      <c r="C86" s="27"/>
      <c r="D86" s="27"/>
      <c r="E86" s="27"/>
      <c r="F86" s="27"/>
      <c r="G86" s="27"/>
      <c r="H86" s="1"/>
      <c r="I86" s="2"/>
    </row>
    <row r="87" spans="1:9">
      <c r="A87" s="21"/>
      <c r="B87" s="28"/>
      <c r="C87" s="27"/>
      <c r="D87" s="27"/>
      <c r="E87" s="27"/>
      <c r="F87" s="27"/>
      <c r="G87" s="27"/>
      <c r="H87" s="1"/>
      <c r="I87" s="2"/>
    </row>
    <row r="88" spans="1:9">
      <c r="A88" s="19"/>
      <c r="B88" s="26"/>
      <c r="C88" s="27"/>
      <c r="D88" s="27"/>
      <c r="E88" s="27"/>
      <c r="F88" s="27"/>
      <c r="G88" s="27"/>
      <c r="H88" s="1"/>
      <c r="I88" s="1"/>
    </row>
    <row r="89" spans="1:9">
      <c r="A89" s="1"/>
      <c r="B89" s="6"/>
      <c r="C89" s="2"/>
      <c r="D89" s="2"/>
      <c r="E89" s="2"/>
      <c r="F89" s="2"/>
      <c r="G89" s="2"/>
    </row>
    <row r="90" spans="1:9" ht="15.75">
      <c r="A90" s="14"/>
      <c r="B90" s="1"/>
      <c r="C90" s="13"/>
      <c r="D90" s="13"/>
      <c r="E90" s="1"/>
      <c r="F90" s="1"/>
      <c r="G90" s="2"/>
    </row>
    <row r="91" spans="1:9">
      <c r="A91" s="1"/>
      <c r="B91" s="1"/>
      <c r="C91" s="1"/>
      <c r="D91" s="1"/>
      <c r="E91" s="1"/>
      <c r="F91" s="1"/>
      <c r="G91" s="2"/>
    </row>
    <row r="92" spans="1:9">
      <c r="A92" s="1"/>
      <c r="B92" s="1"/>
      <c r="C92" s="1"/>
      <c r="D92" s="1"/>
      <c r="E92" s="1"/>
      <c r="F92" s="1"/>
      <c r="G92" s="2"/>
    </row>
    <row r="93" spans="1:9">
      <c r="A93" s="5"/>
      <c r="B93" s="1"/>
      <c r="C93" s="1"/>
      <c r="D93" s="1"/>
      <c r="E93" s="1"/>
      <c r="F93" s="1"/>
      <c r="G93" s="2"/>
    </row>
    <row r="94" spans="1:9">
      <c r="A94" s="1"/>
      <c r="B94" s="1"/>
      <c r="C94" s="1"/>
      <c r="D94" s="1"/>
      <c r="E94" s="1"/>
      <c r="F94" s="1"/>
      <c r="G94" s="2"/>
    </row>
    <row r="95" spans="1:9">
      <c r="A95" s="1"/>
      <c r="B95" s="1"/>
      <c r="C95" s="1"/>
      <c r="D95" s="1"/>
      <c r="E95" s="1"/>
      <c r="F95" s="1"/>
      <c r="G95" s="2"/>
    </row>
    <row r="96" spans="1:9">
      <c r="A96" s="1"/>
      <c r="B96" s="1"/>
      <c r="C96" s="1"/>
      <c r="D96" s="1"/>
      <c r="E96" s="1"/>
      <c r="F96" s="1"/>
      <c r="G96" s="2"/>
    </row>
    <row r="97" spans="1:7">
      <c r="A97" s="1"/>
      <c r="B97" s="1"/>
      <c r="C97" s="1"/>
      <c r="D97" s="1"/>
      <c r="E97" s="1"/>
      <c r="F97" s="1"/>
      <c r="G97" s="2"/>
    </row>
    <row r="98" spans="1:7">
      <c r="A98" s="1"/>
      <c r="B98" s="1"/>
      <c r="C98" s="1"/>
      <c r="D98" s="1"/>
      <c r="E98" s="1"/>
      <c r="F98" s="1"/>
      <c r="G98" s="2"/>
    </row>
    <row r="99" spans="1:7">
      <c r="A99" s="1"/>
      <c r="B99" s="1"/>
      <c r="C99" s="1"/>
      <c r="D99" s="1"/>
      <c r="E99" s="1"/>
      <c r="F99" s="1"/>
      <c r="G99" s="2"/>
    </row>
    <row r="100" spans="1:7">
      <c r="A100" s="1"/>
      <c r="B100" s="1"/>
      <c r="C100" s="1"/>
      <c r="D100" s="1"/>
      <c r="E100" s="1"/>
      <c r="F100" s="1"/>
      <c r="G100" s="2"/>
    </row>
    <row r="101" spans="1:7">
      <c r="A101" s="1"/>
      <c r="B101" s="1"/>
      <c r="C101" s="1"/>
      <c r="D101" s="1"/>
      <c r="E101" s="1"/>
      <c r="F101" s="1"/>
      <c r="G101" s="2"/>
    </row>
    <row r="102" spans="1:7">
      <c r="A102" s="1"/>
      <c r="B102" s="1"/>
      <c r="C102" s="1"/>
      <c r="D102" s="1"/>
      <c r="E102" s="1"/>
      <c r="F102" s="1"/>
      <c r="G102" s="2"/>
    </row>
    <row r="103" spans="1:7">
      <c r="A103" s="1"/>
      <c r="B103" s="1"/>
      <c r="C103" s="1"/>
      <c r="D103" s="1"/>
      <c r="E103" s="1"/>
      <c r="F103" s="1"/>
      <c r="G103" s="2"/>
    </row>
    <row r="104" spans="1:7">
      <c r="A104" s="1"/>
      <c r="B104" s="1"/>
      <c r="C104" s="1"/>
      <c r="D104" s="1"/>
      <c r="E104" s="1"/>
      <c r="F104" s="1"/>
      <c r="G104" s="2"/>
    </row>
    <row r="105" spans="1:7">
      <c r="A105" s="1"/>
      <c r="B105" s="1"/>
      <c r="C105" s="1"/>
      <c r="D105" s="1"/>
      <c r="E105" s="1"/>
      <c r="F105" s="1"/>
      <c r="G105" s="10"/>
    </row>
    <row r="106" spans="1:7">
      <c r="A106" s="1"/>
      <c r="B106" s="1"/>
      <c r="C106" s="1"/>
      <c r="D106" s="1"/>
      <c r="E106" s="1"/>
      <c r="F106" s="1"/>
      <c r="G106" s="10"/>
    </row>
    <row r="107" spans="1:7">
      <c r="A107" s="1"/>
      <c r="B107" s="1"/>
      <c r="C107" s="1"/>
      <c r="D107" s="1"/>
      <c r="E107" s="1"/>
      <c r="F107" s="1"/>
      <c r="G107" s="10"/>
    </row>
    <row r="108" spans="1:7">
      <c r="A108" s="1"/>
      <c r="B108" s="1"/>
      <c r="C108" s="1"/>
      <c r="D108" s="1"/>
      <c r="E108" s="1"/>
      <c r="F108" s="1"/>
      <c r="G108" s="10"/>
    </row>
    <row r="109" spans="1:7">
      <c r="A109" s="1"/>
      <c r="B109" s="1"/>
      <c r="C109" s="1"/>
      <c r="D109" s="1"/>
      <c r="E109" s="1"/>
      <c r="F109" s="1"/>
      <c r="G109" s="10"/>
    </row>
    <row r="110" spans="1:7">
      <c r="A110" s="1"/>
      <c r="B110" s="1"/>
      <c r="C110" s="1"/>
      <c r="D110" s="1"/>
      <c r="E110" s="1"/>
      <c r="F110" s="1"/>
      <c r="G110" s="10"/>
    </row>
  </sheetData>
  <mergeCells count="2">
    <mergeCell ref="A3:G3"/>
    <mergeCell ref="A2:G2"/>
  </mergeCells>
  <phoneticPr fontId="0" type="noConversion"/>
  <pageMargins left="0.38" right="0.48" top="0.5" bottom="0.5" header="0.5" footer="0.5"/>
  <pageSetup scale="6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0155494FD1484C8BD055233F9E16CB" ma:contentTypeVersion="0" ma:contentTypeDescription="Create a new document." ma:contentTypeScope="" ma:versionID="55b464d91812b8464b4821b93b37c2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28E9CB-E084-4771-95A2-9CD7C87DA063}"/>
</file>

<file path=customXml/itemProps2.xml><?xml version="1.0" encoding="utf-8"?>
<ds:datastoreItem xmlns:ds="http://schemas.openxmlformats.org/officeDocument/2006/customXml" ds:itemID="{6FDB2211-3ABF-439B-9BC9-386200E484BA}"/>
</file>

<file path=customXml/itemProps3.xml><?xml version="1.0" encoding="utf-8"?>
<ds:datastoreItem xmlns:ds="http://schemas.openxmlformats.org/officeDocument/2006/customXml" ds:itemID="{17C532FF-F129-480D-8EEB-6B79EC60C6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arobinso</cp:lastModifiedBy>
  <cp:lastPrinted>2012-02-15T16:40:03Z</cp:lastPrinted>
  <dcterms:created xsi:type="dcterms:W3CDTF">2000-09-25T21:20:10Z</dcterms:created>
  <dcterms:modified xsi:type="dcterms:W3CDTF">2012-08-15T21:16:52Z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0x010100800155494FD1484C8BD055233F9E16CB</vt:lpwstr>
  </property>
  <property fmtid="{D5CDD505-2E9C-101B-9397-08002B2CF9AE}" pid="3" name="Order">
    <vt:r8>24000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