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xr:revisionPtr revIDLastSave="0" documentId="13_ncr:1_{F58A1572-BAB1-44C7-9FE6-84EE010DD1D2}" xr6:coauthVersionLast="46" xr6:coauthVersionMax="47" xr10:uidLastSave="{00000000-0000-0000-0000-000000000000}"/>
  <bookViews>
    <workbookView xWindow="28680" yWindow="-120" windowWidth="25440" windowHeight="15390" xr2:uid="{B4994ECD-0AD9-492B-BB37-497683976DE7}"/>
  </bookViews>
  <sheets>
    <sheet name="A" sheetId="1" r:id="rId1"/>
  </sheets>
  <definedNames>
    <definedName name="_xlnm.Print_Area" localSheetId="0">A!$A$1:$G$54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B46" i="1"/>
  <c r="F45" i="1"/>
  <c r="G45" i="1" s="1"/>
  <c r="E45" i="1"/>
  <c r="F44" i="1"/>
  <c r="E44" i="1"/>
  <c r="F43" i="1"/>
  <c r="G43" i="1" s="1"/>
  <c r="E43" i="1"/>
  <c r="F42" i="1"/>
  <c r="E42" i="1"/>
  <c r="F41" i="1"/>
  <c r="E41" i="1"/>
  <c r="F40" i="1"/>
  <c r="E40" i="1"/>
  <c r="F39" i="1"/>
  <c r="G39" i="1" s="1"/>
  <c r="E39" i="1"/>
  <c r="F38" i="1"/>
  <c r="E38" i="1"/>
  <c r="F37" i="1"/>
  <c r="E37" i="1"/>
  <c r="F36" i="1"/>
  <c r="E36" i="1"/>
  <c r="F35" i="1"/>
  <c r="E35" i="1"/>
  <c r="F34" i="1"/>
  <c r="E34" i="1"/>
  <c r="F33" i="1"/>
  <c r="G33" i="1" s="1"/>
  <c r="E33" i="1"/>
  <c r="F32" i="1"/>
  <c r="E32" i="1"/>
  <c r="F31" i="1"/>
  <c r="E31" i="1"/>
  <c r="F30" i="1"/>
  <c r="E30" i="1"/>
  <c r="F29" i="1"/>
  <c r="E29" i="1"/>
  <c r="F28" i="1"/>
  <c r="E28" i="1"/>
  <c r="F27" i="1"/>
  <c r="G27" i="1" s="1"/>
  <c r="E27" i="1"/>
  <c r="F26" i="1"/>
  <c r="E26" i="1"/>
  <c r="F25" i="1"/>
  <c r="E25" i="1"/>
  <c r="F24" i="1"/>
  <c r="E24" i="1"/>
  <c r="F23" i="1"/>
  <c r="G23" i="1" s="1"/>
  <c r="E23" i="1"/>
  <c r="F22" i="1"/>
  <c r="E22" i="1"/>
  <c r="F21" i="1"/>
  <c r="G21" i="1" s="1"/>
  <c r="E21" i="1"/>
  <c r="F20" i="1"/>
  <c r="E20" i="1"/>
  <c r="F19" i="1"/>
  <c r="E19" i="1"/>
  <c r="F18" i="1"/>
  <c r="E18" i="1"/>
  <c r="F17" i="1"/>
  <c r="E17" i="1"/>
  <c r="F16" i="1"/>
  <c r="E16" i="1"/>
  <c r="F15" i="1"/>
  <c r="G15" i="1" s="1"/>
  <c r="E15" i="1"/>
  <c r="F14" i="1"/>
  <c r="E14" i="1"/>
  <c r="F13" i="1"/>
  <c r="E13" i="1"/>
  <c r="F12" i="1"/>
  <c r="E12" i="1"/>
  <c r="F11" i="1"/>
  <c r="E11" i="1"/>
  <c r="F10" i="1"/>
  <c r="E10" i="1"/>
  <c r="G11" i="1" l="1"/>
  <c r="G17" i="1"/>
  <c r="G29" i="1"/>
  <c r="G35" i="1"/>
  <c r="G41" i="1"/>
  <c r="E46" i="1"/>
  <c r="G13" i="1"/>
  <c r="G19" i="1"/>
  <c r="G25" i="1"/>
  <c r="G31" i="1"/>
  <c r="G37" i="1"/>
  <c r="G12" i="1"/>
  <c r="G20" i="1"/>
  <c r="G28" i="1"/>
  <c r="G36" i="1"/>
  <c r="G44" i="1"/>
  <c r="F46" i="1"/>
  <c r="G18" i="1"/>
  <c r="G26" i="1"/>
  <c r="G34" i="1"/>
  <c r="G42" i="1"/>
  <c r="G24" i="1"/>
  <c r="G16" i="1"/>
  <c r="G32" i="1"/>
  <c r="G40" i="1"/>
  <c r="G14" i="1"/>
  <c r="G22" i="1"/>
  <c r="G30" i="1"/>
  <c r="G38" i="1"/>
  <c r="G10" i="1"/>
  <c r="G46" i="1" l="1"/>
</calcChain>
</file>

<file path=xl/sharedStrings.xml><?xml version="1.0" encoding="utf-8"?>
<sst xmlns="http://schemas.openxmlformats.org/spreadsheetml/2006/main" count="52" uniqueCount="50">
  <si>
    <t>MISSISSIPPI DEPARTMENT OF REVENUE</t>
  </si>
  <si>
    <t>CASH REPORT</t>
  </si>
  <si>
    <t xml:space="preserve"> </t>
  </si>
  <si>
    <t>JULY 1st TO DATE</t>
  </si>
  <si>
    <t>% CHANGE</t>
  </si>
  <si>
    <t>COLLECTIONS BY TAX TYPE</t>
  </si>
  <si>
    <t>FISCAL 2020-2021</t>
  </si>
  <si>
    <t>FISCAL YTD</t>
  </si>
  <si>
    <t>Sales Tax</t>
  </si>
  <si>
    <t>Income &amp; Estimate Tax</t>
  </si>
  <si>
    <t>Withholding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</si>
  <si>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</si>
  <si>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</si>
  <si>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</si>
  <si>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</si>
  <si>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</si>
  <si>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</si>
  <si>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</si>
  <si>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</si>
  <si>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</si>
  <si>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</si>
  <si>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</si>
  <si>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</si>
  <si>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</si>
  <si>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</si>
  <si>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ATV/Motorcycle Fee</t>
  </si>
  <si>
    <t>Prepaid Wireless 911</t>
  </si>
  <si>
    <t>General Fund Miscellaneous</t>
  </si>
  <si>
    <t>Motor Vehicle Priv. Tax</t>
  </si>
  <si>
    <t>Timber Severance Tax</t>
  </si>
  <si>
    <t>Railroad, Util., &amp; Mun. Gas</t>
  </si>
  <si>
    <t>Rail Car In Lieu</t>
  </si>
  <si>
    <t>M.V. 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</si>
  <si>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</si>
  <si>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</si>
  <si>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</si>
  <si>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</si>
  <si>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</si>
  <si>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</si>
  <si>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Fantasy Sports Tax</t>
  </si>
  <si>
    <t>Amusement Ride Fee</t>
  </si>
  <si>
    <t>Alcoholic Beverage Tax &amp; Profit</t>
  </si>
  <si>
    <t>ABC Permit &amp; Filing Fees</t>
  </si>
  <si>
    <t>TOTAL COLLECTIONS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</si>
  <si>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</si>
  <si>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</si>
  <si>
    <t>Petroleum Tax</t>
  </si>
  <si>
    <t>JULY 2021</t>
  </si>
  <si>
    <t>JULY</t>
  </si>
  <si>
    <t>FISCAL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</si>
</sst>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7" x14ac:knownFonts="1">
    <font>
      <sz val="12"/>
      <name val="Arial"/>
    </font>
    <font>
      <sz val="12"/>
      <name val="Arial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2">
    <xf numFmtId="39" fontId="0" fillId="0" borderId="0"/>
    <xf numFmtId="43" fontId="1" fillId="0" borderId="0" applyFont="0" applyFill="0" applyBorder="0" applyAlignment="0" applyProtection="0"/>
  </cellStyleXfs>
  <cellXfs count="28">
    <xf numFmtId="39" fontId="0" fillId="0" borderId="0" xfId="0"/>
    <xf numFmtId="37" fontId="0" fillId="0" borderId="0" xfId="0" applyNumberFormat="1"/>
    <xf numFmtId="39" fontId="0" fillId="0" borderId="0" xfId="0" applyAlignment="1">
      <alignment horizontal="center"/>
    </xf>
    <xf numFmtId="37" fontId="3" fillId="0" borderId="0" xfId="0" applyNumberFormat="1" applyFont="1" applyAlignment="1" applyProtection="1">
      <alignment horizontal="center"/>
      <protection locked="0"/>
    </xf>
    <xf numFmtId="37" fontId="0" fillId="0" borderId="0" xfId="0" applyNumberFormat="1" applyAlignment="1">
      <alignment horizontal="center"/>
    </xf>
    <xf numFmtId="37" fontId="3" fillId="0" borderId="0" xfId="0" applyNumberFormat="1" applyFont="1" applyProtection="1">
      <protection locked="0"/>
    </xf>
    <xf numFmtId="39" fontId="4" fillId="0" borderId="0" xfId="0" applyFont="1" applyAlignment="1">
      <alignment horizontal="center"/>
    </xf>
    <xf numFmtId="39" fontId="5" fillId="0" borderId="1" xfId="0" applyFont="1" applyBorder="1"/>
    <xf numFmtId="39" fontId="5" fillId="0" borderId="1" xfId="0" applyFont="1" applyBorder="1" applyAlignment="1">
      <alignment horizontal="center"/>
    </xf>
    <xf numFmtId="39" fontId="0" fillId="0" borderId="0" xfId="0" applyAlignment="1">
      <alignment horizontal="centerContinuous"/>
    </xf>
    <xf numFmtId="7" fontId="6" fillId="0" borderId="0" xfId="0" applyNumberFormat="1" applyFont="1"/>
    <xf numFmtId="7" fontId="0" fillId="0" borderId="0" xfId="0" applyNumberFormat="1"/>
    <xf numFmtId="10" fontId="0" fillId="0" borderId="0" xfId="0" applyNumberFormat="1"/>
    <xf numFmtId="39" fontId="6" fillId="0" borderId="0" xfId="0" applyFont="1"/>
    <xf numFmtId="43" fontId="0" fillId="0" borderId="0" xfId="1" applyFont="1"/>
    <xf numFmtId="39" fontId="0" fillId="0" borderId="0" xfId="0" applyAlignment="1">
      <alignment horizontal="right"/>
    </xf>
    <xf numFmtId="7" fontId="4" fillId="0" borderId="0" xfId="0" applyNumberFormat="1" applyFont="1"/>
    <xf numFmtId="39" fontId="4" fillId="0" borderId="0" xfId="0" applyFont="1"/>
    <xf numFmtId="39" fontId="3" fillId="0" borderId="0" xfId="0" applyFont="1" applyProtection="1">
      <protection locked="0"/>
    </xf>
    <xf numFmtId="37" fontId="4" fillId="0" borderId="0" xfId="0" applyNumberFormat="1" applyFont="1"/>
    <xf numFmtId="39" fontId="6" fillId="0" borderId="2" xfId="0" applyFont="1" applyBorder="1"/>
    <xf numFmtId="39" fontId="0" fillId="0" borderId="2" xfId="0" applyBorder="1"/>
    <xf numFmtId="7" fontId="4" fillId="0" borderId="3" xfId="0" applyNumberFormat="1" applyFont="1" applyBorder="1" applyAlignment="1">
      <alignment vertical="center"/>
    </xf>
    <xf numFmtId="7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37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39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A26A4-9CBB-4024-BEE1-064A84B299A9}">
  <sheetPr transitionEvaluation="1">
    <pageSetUpPr fitToPage="1"/>
  </sheetPr>
  <dimension ref="A2:HF110"/>
  <sheetViews>
    <sheetView tabSelected="1" defaultGridColor="0" colorId="22" zoomScaleNormal="100" zoomScaleSheetLayoutView="100" workbookViewId="0">
      <selection activeCell="A5" sqref="A5"/>
    </sheetView>
  </sheetViews>
  <sheetFormatPr defaultColWidth="11.44140625" defaultRowHeight="15" x14ac:dyDescent="0.2"/>
  <cols>
    <col min="1" max="1" width="34.21875" customWidth="1"/>
    <col min="2" max="3" width="16.6640625" customWidth="1"/>
    <col min="4" max="4" width="2.77734375" customWidth="1"/>
    <col min="5" max="6" width="16.77734375" customWidth="1"/>
    <col min="7" max="7" width="11.77734375" customWidth="1"/>
    <col min="8" max="8" width="2" customWidth="1"/>
    <col min="9" max="9" width="17.77734375" customWidth="1"/>
  </cols>
  <sheetData>
    <row r="2" spans="1:9" ht="21.75" customHeight="1" x14ac:dyDescent="0.35">
      <c r="A2" s="25" t="s">
        <v>0</v>
      </c>
      <c r="B2" s="25"/>
      <c r="C2" s="25"/>
      <c r="D2" s="25"/>
      <c r="E2" s="25"/>
      <c r="F2" s="25"/>
      <c r="G2" s="25"/>
    </row>
    <row r="3" spans="1:9" ht="23.25" customHeight="1" x14ac:dyDescent="0.35">
      <c r="A3" s="25" t="s">
        <v>1</v>
      </c>
      <c r="B3" s="25"/>
      <c r="C3" s="25"/>
      <c r="D3" s="25"/>
      <c r="E3" s="25"/>
      <c r="F3" s="25"/>
      <c r="G3" s="25"/>
    </row>
    <row r="4" spans="1:9" ht="23.25" customHeight="1" x14ac:dyDescent="0.35">
      <c r="A4" s="26" t="s">
        <v>47</v>
      </c>
      <c r="B4" s="26"/>
      <c r="C4" s="26"/>
      <c r="D4" s="26"/>
      <c r="E4" s="26"/>
      <c r="F4" s="26"/>
      <c r="G4" s="26"/>
      <c r="I4" s="1"/>
    </row>
    <row r="5" spans="1:9" ht="15" customHeight="1" x14ac:dyDescent="0.2">
      <c r="A5" s="2"/>
      <c r="B5" s="3"/>
      <c r="C5" s="1"/>
      <c r="D5" s="1"/>
      <c r="E5" s="4"/>
      <c r="F5" s="4"/>
      <c r="G5" s="4"/>
      <c r="I5" s="1"/>
    </row>
    <row r="6" spans="1:9" ht="15" customHeight="1" x14ac:dyDescent="0.2">
      <c r="B6" s="5"/>
      <c r="E6" s="1"/>
      <c r="F6" s="1"/>
      <c r="G6" s="1"/>
      <c r="I6" s="1"/>
    </row>
    <row r="7" spans="1:9" ht="15" customHeight="1" x14ac:dyDescent="0.2">
      <c r="A7" t="s">
        <v>2</v>
      </c>
      <c r="B7" s="2"/>
      <c r="C7" s="2"/>
      <c r="D7" s="2"/>
      <c r="I7" s="1"/>
    </row>
    <row r="8" spans="1:9" ht="15" customHeight="1" x14ac:dyDescent="0.25">
      <c r="B8" s="27" t="s">
        <v>48</v>
      </c>
      <c r="C8" s="27"/>
      <c r="D8" s="2"/>
      <c r="E8" s="27" t="s">
        <v>3</v>
      </c>
      <c r="F8" s="27"/>
      <c r="G8" s="6" t="s">
        <v>4</v>
      </c>
    </row>
    <row r="9" spans="1:9" ht="15" customHeight="1" x14ac:dyDescent="0.25">
      <c r="A9" s="7" t="s">
        <v>5</v>
      </c>
      <c r="B9" s="8" t="s">
        <v>49</v>
      </c>
      <c r="C9" s="8" t="s">
        <v>6</v>
      </c>
      <c r="D9" s="8"/>
      <c r="E9" s="8" t="s">
        <v>49</v>
      </c>
      <c r="F9" s="8" t="s">
        <v>6</v>
      </c>
      <c r="G9" s="8" t="s">
        <v>7</v>
      </c>
      <c r="I9" s="9"/>
    </row>
    <row r="10" spans="1:9" ht="15" customHeight="1" x14ac:dyDescent="0.2">
      <c r="A10" t="s">
        <v>8</v>
      </c>
      <c r="B10" s="10">
        <v>320801048.4199999</v>
      </c>
      <c r="C10" s="10">
        <v>194455237.36999997</v>
      </c>
      <c r="D10" s="11"/>
      <c r="E10" s="11">
        <f>B10+V10</f>
        <v>320801048.4199999</v>
      </c>
      <c r="F10" s="11">
        <f>C10+AI10</f>
        <v>194455237.36999997</v>
      </c>
      <c r="G10" s="12">
        <f>IF(F10&lt;&gt;0,ROUND(E10/F10,4)-1,0)</f>
        <v>0.64969999999999994</v>
      </c>
    </row>
    <row r="11" spans="1:9" ht="15" customHeight="1" x14ac:dyDescent="0.2">
      <c r="A11" t="s">
        <v>9</v>
      </c>
      <c r="B11">
        <v>17107498.809999999</v>
      </c>
      <c r="C11" s="13">
        <v>136930435.87</v>
      </c>
      <c r="E11" s="14">
        <f t="shared" ref="E11:E45" si="0">B11+V11</f>
        <v>17107498.809999999</v>
      </c>
      <c r="F11" s="14">
        <f t="shared" ref="F11:F45" si="1">C11+AI11</f>
        <v>136930435.87</v>
      </c>
      <c r="G11" s="12">
        <f t="shared" ref="G11:G45" si="2">IF(F11&lt;&gt;0,ROUND(E11/F11,4)-1,0)</f>
        <v>-0.87509999999999999</v>
      </c>
    </row>
    <row r="12" spans="1:9" ht="15" customHeight="1" x14ac:dyDescent="0.2">
      <c r="A12" t="s">
        <v>10</v>
      </c>
      <c r="B12">
        <v>157653741.63000003</v>
      </c>
      <c r="C12" s="13">
        <v>108875892.46999998</v>
      </c>
      <c r="E12" s="14">
        <f t="shared" si="0"/>
        <v>157653741.63000003</v>
      </c>
      <c r="F12" s="14">
        <f t="shared" si="1"/>
        <v>108875892.46999998</v>
      </c>
      <c r="G12" s="12">
        <f t="shared" si="2"/>
        <v>0.44799999999999995</v>
      </c>
    </row>
    <row r="13" spans="1:9" ht="15" customHeight="1" x14ac:dyDescent="0.2">
      <c r="A13" t="s">
        <v>11</v>
      </c>
      <c r="B13">
        <v>19844737.66</v>
      </c>
      <c r="C13" s="13">
        <v>97958680.459999993</v>
      </c>
      <c r="E13" s="14">
        <f t="shared" si="0"/>
        <v>19844737.66</v>
      </c>
      <c r="F13" s="14">
        <f t="shared" si="1"/>
        <v>97958680.459999993</v>
      </c>
      <c r="G13" s="12">
        <f t="shared" si="2"/>
        <v>-0.7974</v>
      </c>
    </row>
    <row r="14" spans="1:9" ht="15" customHeight="1" x14ac:dyDescent="0.2">
      <c r="A14" t="s">
        <v>12</v>
      </c>
      <c r="B14">
        <v>61796716.809999995</v>
      </c>
      <c r="C14" s="13">
        <v>37355693.68</v>
      </c>
      <c r="E14" s="14">
        <f t="shared" si="0"/>
        <v>61796716.809999995</v>
      </c>
      <c r="F14" s="14">
        <f t="shared" si="1"/>
        <v>37355693.68</v>
      </c>
      <c r="G14" s="12">
        <f t="shared" si="2"/>
        <v>0.6543000000000001</v>
      </c>
    </row>
    <row r="15" spans="1:9" ht="15" customHeight="1" x14ac:dyDescent="0.2">
      <c r="A15" t="s">
        <v>13</v>
      </c>
      <c r="B15">
        <v>40245161.31000001</v>
      </c>
      <c r="C15" s="13">
        <v>37695136.199999996</v>
      </c>
      <c r="E15" s="14">
        <f t="shared" si="0"/>
        <v>40245161.31000001</v>
      </c>
      <c r="F15" s="14">
        <f t="shared" si="1"/>
        <v>37695136.199999996</v>
      </c>
      <c r="G15" s="12">
        <f t="shared" si="2"/>
        <v>6.7600000000000104E-2</v>
      </c>
    </row>
    <row r="16" spans="1:9" ht="15" customHeight="1" x14ac:dyDescent="0.2">
      <c r="A16" t="s">
        <v>14</v>
      </c>
      <c r="B16">
        <v>12499307.23</v>
      </c>
      <c r="C16" s="13">
        <v>13573685.479999999</v>
      </c>
      <c r="E16" s="14">
        <f t="shared" si="0"/>
        <v>12499307.23</v>
      </c>
      <c r="F16" s="14">
        <f t="shared" si="1"/>
        <v>13573685.479999999</v>
      </c>
      <c r="G16" s="12">
        <f t="shared" si="2"/>
        <v>-7.9200000000000048E-2</v>
      </c>
    </row>
    <row r="17" spans="1:7" ht="15" customHeight="1" x14ac:dyDescent="0.2">
      <c r="A17" t="s">
        <v>15</v>
      </c>
      <c r="B17">
        <v>2598228.9099999997</v>
      </c>
      <c r="C17" s="13">
        <v>2299267.7600000007</v>
      </c>
      <c r="E17" s="14">
        <f t="shared" si="0"/>
        <v>2598228.9099999997</v>
      </c>
      <c r="F17" s="14">
        <f t="shared" si="1"/>
        <v>2299267.7600000007</v>
      </c>
      <c r="G17" s="12">
        <f t="shared" si="2"/>
        <v>0.12999999999999989</v>
      </c>
    </row>
    <row r="18" spans="1:7" ht="15" customHeight="1" x14ac:dyDescent="0.2">
      <c r="A18" t="s">
        <v>16</v>
      </c>
      <c r="B18">
        <v>2897269.7</v>
      </c>
      <c r="C18" s="13">
        <v>1606254.9100000001</v>
      </c>
      <c r="E18" s="14">
        <f t="shared" si="0"/>
        <v>2897269.7</v>
      </c>
      <c r="F18" s="14">
        <f t="shared" si="1"/>
        <v>1606254.9100000001</v>
      </c>
      <c r="G18" s="12">
        <f t="shared" si="2"/>
        <v>0.80370000000000008</v>
      </c>
    </row>
    <row r="19" spans="1:7" ht="15" customHeight="1" x14ac:dyDescent="0.2">
      <c r="A19" t="s">
        <v>17</v>
      </c>
      <c r="B19">
        <v>270732.08999999997</v>
      </c>
      <c r="C19" s="13">
        <v>94674.29</v>
      </c>
      <c r="E19" s="14">
        <f t="shared" si="0"/>
        <v>270732.08999999997</v>
      </c>
      <c r="F19" s="14">
        <f t="shared" si="1"/>
        <v>94674.29</v>
      </c>
      <c r="G19" s="12">
        <f t="shared" si="2"/>
        <v>1.8595999999999999</v>
      </c>
    </row>
    <row r="20" spans="1:7" ht="15" customHeight="1" x14ac:dyDescent="0.2">
      <c r="A20" t="s">
        <v>18</v>
      </c>
      <c r="B20">
        <v>849928.34000000008</v>
      </c>
      <c r="C20" s="13">
        <v>1198567.22</v>
      </c>
      <c r="E20" s="14">
        <f t="shared" si="0"/>
        <v>849928.34000000008</v>
      </c>
      <c r="F20" s="14">
        <f t="shared" si="1"/>
        <v>1198567.22</v>
      </c>
      <c r="G20" s="12">
        <f t="shared" si="2"/>
        <v>-0.29090000000000005</v>
      </c>
    </row>
    <row r="21" spans="1:7" ht="15" customHeight="1" x14ac:dyDescent="0.2">
      <c r="A21" t="s">
        <v>19</v>
      </c>
      <c r="B21">
        <v>3330274.92</v>
      </c>
      <c r="C21" s="13">
        <v>2778109.9099999997</v>
      </c>
      <c r="E21" s="14">
        <f t="shared" si="0"/>
        <v>3330274.92</v>
      </c>
      <c r="F21" s="14">
        <f t="shared" si="1"/>
        <v>2778109.9099999997</v>
      </c>
      <c r="G21" s="12">
        <f t="shared" si="2"/>
        <v>0.19880000000000009</v>
      </c>
    </row>
    <row r="22" spans="1:7" ht="15" customHeight="1" x14ac:dyDescent="0.2">
      <c r="A22" t="s">
        <v>20</v>
      </c>
      <c r="B22">
        <v>909169.77</v>
      </c>
      <c r="C22" s="13">
        <v>992894.5</v>
      </c>
      <c r="E22" s="14">
        <f t="shared" si="0"/>
        <v>909169.77</v>
      </c>
      <c r="F22" s="14">
        <f t="shared" si="1"/>
        <v>992894.5</v>
      </c>
      <c r="G22" s="12">
        <f t="shared" si="2"/>
        <v>-8.4300000000000042E-2</v>
      </c>
    </row>
    <row r="23" spans="1:7" ht="15" customHeight="1" x14ac:dyDescent="0.2">
      <c r="A23" t="s">
        <v>21</v>
      </c>
      <c r="B23">
        <v>0</v>
      </c>
      <c r="C23" s="13">
        <v>0</v>
      </c>
      <c r="D23" s="15"/>
      <c r="E23">
        <f>B23+V23</f>
        <v>0</v>
      </c>
      <c r="F23">
        <f t="shared" si="1"/>
        <v>0</v>
      </c>
      <c r="G23" s="12">
        <f t="shared" si="2"/>
        <v>0</v>
      </c>
    </row>
    <row r="24" spans="1:7" ht="15" customHeight="1" x14ac:dyDescent="0.2">
      <c r="A24" t="s">
        <v>22</v>
      </c>
      <c r="B24">
        <v>4256795.87</v>
      </c>
      <c r="C24" s="13">
        <v>2547527</v>
      </c>
      <c r="E24" s="14">
        <f t="shared" si="0"/>
        <v>4256795.87</v>
      </c>
      <c r="F24" s="14">
        <f t="shared" si="1"/>
        <v>2547527</v>
      </c>
      <c r="G24" s="12">
        <f t="shared" si="2"/>
        <v>0.67100000000000004</v>
      </c>
    </row>
    <row r="25" spans="1:7" ht="15" customHeight="1" x14ac:dyDescent="0.2">
      <c r="A25" t="s">
        <v>23</v>
      </c>
      <c r="B25">
        <v>30397390.530000001</v>
      </c>
      <c r="C25" s="13">
        <v>23249509</v>
      </c>
      <c r="E25" s="14">
        <f t="shared" si="0"/>
        <v>30397390.530000001</v>
      </c>
      <c r="F25" s="14">
        <f t="shared" si="1"/>
        <v>23249509</v>
      </c>
      <c r="G25" s="12">
        <f t="shared" si="2"/>
        <v>0.3073999999999999</v>
      </c>
    </row>
    <row r="26" spans="1:7" ht="15" customHeight="1" x14ac:dyDescent="0.2">
      <c r="A26" t="s">
        <v>24</v>
      </c>
      <c r="B26">
        <v>29.18</v>
      </c>
      <c r="C26" s="13">
        <v>16669.829999999998</v>
      </c>
      <c r="E26" s="14">
        <f t="shared" si="0"/>
        <v>29.18</v>
      </c>
      <c r="F26" s="14">
        <f t="shared" si="1"/>
        <v>16669.829999999998</v>
      </c>
      <c r="G26" s="12">
        <f t="shared" si="2"/>
        <v>-0.99819999999999998</v>
      </c>
    </row>
    <row r="27" spans="1:7" ht="15" customHeight="1" x14ac:dyDescent="0.2">
      <c r="A27" t="s">
        <v>25</v>
      </c>
      <c r="B27">
        <v>116047.93000000001</v>
      </c>
      <c r="C27" s="13">
        <v>174699</v>
      </c>
      <c r="E27" s="14">
        <f t="shared" si="0"/>
        <v>116047.93000000001</v>
      </c>
      <c r="F27" s="14">
        <f t="shared" si="1"/>
        <v>174699</v>
      </c>
      <c r="G27" s="12">
        <f t="shared" si="2"/>
        <v>-0.3357</v>
      </c>
    </row>
    <row r="28" spans="1:7" ht="15" customHeight="1" x14ac:dyDescent="0.2">
      <c r="A28" t="s">
        <v>26</v>
      </c>
      <c r="B28">
        <v>737165.91999999993</v>
      </c>
      <c r="C28" s="13">
        <v>771127.25</v>
      </c>
      <c r="E28" s="14">
        <f t="shared" si="0"/>
        <v>737165.91999999993</v>
      </c>
      <c r="F28" s="14">
        <f t="shared" si="1"/>
        <v>771127.25</v>
      </c>
      <c r="G28" s="12">
        <f t="shared" si="2"/>
        <v>-4.4000000000000039E-2</v>
      </c>
    </row>
    <row r="29" spans="1:7" ht="15" customHeight="1" x14ac:dyDescent="0.2">
      <c r="A29" t="s">
        <v>27</v>
      </c>
      <c r="B29">
        <v>10062.280000000001</v>
      </c>
      <c r="C29" s="13">
        <v>94691</v>
      </c>
      <c r="E29" s="14">
        <f t="shared" si="0"/>
        <v>10062.280000000001</v>
      </c>
      <c r="F29" s="14">
        <f t="shared" si="1"/>
        <v>94691</v>
      </c>
      <c r="G29" s="12">
        <f t="shared" si="2"/>
        <v>-0.89369999999999994</v>
      </c>
    </row>
    <row r="30" spans="1:7" ht="15" customHeight="1" x14ac:dyDescent="0.2">
      <c r="A30" s="13" t="s">
        <v>28</v>
      </c>
      <c r="B30">
        <v>11208360.929999998</v>
      </c>
      <c r="C30" s="13">
        <v>12758182.689999999</v>
      </c>
      <c r="E30" s="14">
        <f t="shared" si="0"/>
        <v>11208360.929999998</v>
      </c>
      <c r="F30" s="14">
        <f t="shared" si="1"/>
        <v>12758182.689999999</v>
      </c>
      <c r="G30" s="12">
        <f t="shared" si="2"/>
        <v>-0.12150000000000005</v>
      </c>
    </row>
    <row r="31" spans="1:7" ht="15" customHeight="1" x14ac:dyDescent="0.2">
      <c r="A31" s="13" t="s">
        <v>46</v>
      </c>
      <c r="B31">
        <v>38315428.570000008</v>
      </c>
      <c r="C31" s="13">
        <v>38859631.769999996</v>
      </c>
      <c r="E31" s="14">
        <f t="shared" si="0"/>
        <v>38315428.570000008</v>
      </c>
      <c r="F31" s="14">
        <f t="shared" si="1"/>
        <v>38859631.769999996</v>
      </c>
      <c r="G31" s="12">
        <f t="shared" si="2"/>
        <v>-1.4000000000000012E-2</v>
      </c>
    </row>
    <row r="32" spans="1:7" ht="15" customHeight="1" x14ac:dyDescent="0.2">
      <c r="A32" t="s">
        <v>29</v>
      </c>
      <c r="B32">
        <v>329281.02999999997</v>
      </c>
      <c r="C32" s="13">
        <v>345800.52</v>
      </c>
      <c r="E32" s="14">
        <f t="shared" si="0"/>
        <v>329281.02999999997</v>
      </c>
      <c r="F32" s="14">
        <f t="shared" si="1"/>
        <v>345800.52</v>
      </c>
      <c r="G32" s="12">
        <f t="shared" si="2"/>
        <v>-4.7799999999999954E-2</v>
      </c>
    </row>
    <row r="33" spans="1:214" ht="15" customHeight="1" x14ac:dyDescent="0.2">
      <c r="A33" t="s">
        <v>30</v>
      </c>
      <c r="B33">
        <v>4912299.17</v>
      </c>
      <c r="C33" s="13">
        <v>6106783.0200000005</v>
      </c>
      <c r="E33" s="14">
        <f t="shared" si="0"/>
        <v>4912299.17</v>
      </c>
      <c r="F33" s="14">
        <f t="shared" si="1"/>
        <v>6106783.0200000005</v>
      </c>
      <c r="G33" s="12">
        <f t="shared" si="2"/>
        <v>-0.1956</v>
      </c>
    </row>
    <row r="34" spans="1:214" ht="15" customHeight="1" x14ac:dyDescent="0.2">
      <c r="A34" t="s">
        <v>31</v>
      </c>
      <c r="B34">
        <v>2923.2</v>
      </c>
      <c r="C34" s="13">
        <v>395572.76</v>
      </c>
      <c r="E34" s="14">
        <f t="shared" si="0"/>
        <v>2923.2</v>
      </c>
      <c r="F34" s="14">
        <f t="shared" si="1"/>
        <v>395572.76</v>
      </c>
      <c r="G34" s="12">
        <f t="shared" si="2"/>
        <v>-0.99260000000000004</v>
      </c>
    </row>
    <row r="35" spans="1:214" ht="15" customHeight="1" x14ac:dyDescent="0.2">
      <c r="A35" t="s">
        <v>32</v>
      </c>
      <c r="B35">
        <v>952517.57000000007</v>
      </c>
      <c r="C35" s="13">
        <v>560847.71</v>
      </c>
      <c r="E35" s="14">
        <f t="shared" si="0"/>
        <v>952517.57000000007</v>
      </c>
      <c r="F35" s="14">
        <f t="shared" si="1"/>
        <v>560847.71</v>
      </c>
      <c r="G35" s="12">
        <f t="shared" si="2"/>
        <v>0.69839999999999991</v>
      </c>
    </row>
    <row r="36" spans="1:214" ht="15" customHeight="1" x14ac:dyDescent="0.2">
      <c r="A36" t="s">
        <v>33</v>
      </c>
      <c r="B36">
        <v>31553.039999999997</v>
      </c>
      <c r="C36" s="13">
        <v>27836.15</v>
      </c>
      <c r="E36" s="14">
        <f t="shared" si="0"/>
        <v>31553.039999999997</v>
      </c>
      <c r="F36" s="14">
        <f t="shared" si="1"/>
        <v>27836.15</v>
      </c>
      <c r="G36" s="12">
        <f t="shared" si="2"/>
        <v>0.13349999999999995</v>
      </c>
    </row>
    <row r="37" spans="1:214" ht="15" customHeight="1" x14ac:dyDescent="0.2">
      <c r="A37" t="s">
        <v>34</v>
      </c>
      <c r="B37">
        <v>1585617.49</v>
      </c>
      <c r="C37" s="13">
        <v>1946366.6</v>
      </c>
      <c r="E37" s="14">
        <f t="shared" si="0"/>
        <v>1585617.49</v>
      </c>
      <c r="F37" s="14">
        <f t="shared" si="1"/>
        <v>1946366.6</v>
      </c>
      <c r="G37" s="12">
        <f t="shared" si="2"/>
        <v>-0.18530000000000002</v>
      </c>
    </row>
    <row r="38" spans="1:214" ht="15" customHeight="1" x14ac:dyDescent="0.2">
      <c r="A38" t="s">
        <v>35</v>
      </c>
      <c r="B38">
        <v>12347425.220000001</v>
      </c>
      <c r="C38" s="13">
        <v>9876338.4400000013</v>
      </c>
      <c r="E38" s="14">
        <f t="shared" si="0"/>
        <v>12347425.220000001</v>
      </c>
      <c r="F38" s="14">
        <f t="shared" si="1"/>
        <v>9876338.4400000013</v>
      </c>
      <c r="G38" s="12">
        <f t="shared" si="2"/>
        <v>0.25019999999999998</v>
      </c>
    </row>
    <row r="39" spans="1:214" ht="15" customHeight="1" x14ac:dyDescent="0.2">
      <c r="A39" t="s">
        <v>36</v>
      </c>
      <c r="B39">
        <v>129820.92000000003</v>
      </c>
      <c r="C39" s="13">
        <v>124493.81999999999</v>
      </c>
      <c r="E39" s="14">
        <f t="shared" si="0"/>
        <v>129820.92000000003</v>
      </c>
      <c r="F39" s="14">
        <f t="shared" si="1"/>
        <v>124493.81999999999</v>
      </c>
      <c r="G39" s="12">
        <f t="shared" si="2"/>
        <v>4.2799999999999949E-2</v>
      </c>
    </row>
    <row r="40" spans="1:214" ht="15" customHeight="1" x14ac:dyDescent="0.2">
      <c r="A40" t="s">
        <v>37</v>
      </c>
      <c r="B40">
        <v>291417.06</v>
      </c>
      <c r="C40" s="13">
        <v>296371.63</v>
      </c>
      <c r="E40" s="14">
        <f t="shared" si="0"/>
        <v>291417.06</v>
      </c>
      <c r="F40" s="14">
        <f t="shared" si="1"/>
        <v>296371.63</v>
      </c>
      <c r="G40" s="12">
        <f t="shared" si="2"/>
        <v>-1.6700000000000048E-2</v>
      </c>
    </row>
    <row r="41" spans="1:214" ht="15" customHeight="1" x14ac:dyDescent="0.2">
      <c r="A41" t="s">
        <v>38</v>
      </c>
      <c r="B41">
        <v>113851.45000000001</v>
      </c>
      <c r="C41" s="13">
        <v>89622.150000000009</v>
      </c>
      <c r="E41" s="14">
        <f t="shared" si="0"/>
        <v>113851.45000000001</v>
      </c>
      <c r="F41" s="14">
        <f t="shared" si="1"/>
        <v>89622.150000000009</v>
      </c>
      <c r="G41" s="12">
        <f t="shared" si="2"/>
        <v>0.27029999999999998</v>
      </c>
    </row>
    <row r="42" spans="1:214" ht="15" customHeight="1" x14ac:dyDescent="0.2">
      <c r="A42" t="s">
        <v>39</v>
      </c>
      <c r="B42">
        <v>40656.120000000003</v>
      </c>
      <c r="C42" s="13">
        <v>9783.0999999999985</v>
      </c>
      <c r="E42" s="14">
        <f t="shared" si="0"/>
        <v>40656.120000000003</v>
      </c>
      <c r="F42" s="14">
        <f t="shared" si="1"/>
        <v>9783.0999999999985</v>
      </c>
      <c r="G42" s="12">
        <f t="shared" si="2"/>
        <v>3.1558000000000002</v>
      </c>
    </row>
    <row r="43" spans="1:214" ht="15" customHeight="1" x14ac:dyDescent="0.2">
      <c r="A43" t="s">
        <v>40</v>
      </c>
      <c r="B43">
        <v>100</v>
      </c>
      <c r="C43" s="13">
        <v>0</v>
      </c>
      <c r="E43" s="14">
        <f>B43+V43</f>
        <v>100</v>
      </c>
      <c r="F43">
        <f>C43+AI43</f>
        <v>0</v>
      </c>
      <c r="G43" s="12">
        <f>IF(F43&lt;&gt;0,ROUND(E43/F43,4)-1,0)</f>
        <v>0</v>
      </c>
    </row>
    <row r="44" spans="1:214" ht="15" customHeight="1" x14ac:dyDescent="0.2">
      <c r="A44" t="s">
        <v>41</v>
      </c>
      <c r="B44">
        <v>11358781.65</v>
      </c>
      <c r="C44" s="13">
        <v>11875391.060000001</v>
      </c>
      <c r="E44" s="14">
        <f>B44+V44</f>
        <v>11358781.65</v>
      </c>
      <c r="F44" s="14">
        <f>C44+AI44</f>
        <v>11875391.060000001</v>
      </c>
      <c r="G44" s="12">
        <f t="shared" si="2"/>
        <v>-4.3499999999999983E-2</v>
      </c>
    </row>
    <row r="45" spans="1:214" ht="15" customHeight="1" x14ac:dyDescent="0.2">
      <c r="A45" t="s">
        <v>42</v>
      </c>
      <c r="B45">
        <v>400401.93</v>
      </c>
      <c r="C45" s="20">
        <v>353004.45</v>
      </c>
      <c r="D45" s="21"/>
      <c r="E45" s="14">
        <f t="shared" si="0"/>
        <v>400401.93</v>
      </c>
      <c r="F45" s="14">
        <f t="shared" si="1"/>
        <v>353004.45</v>
      </c>
      <c r="G45" s="12">
        <f t="shared" si="2"/>
        <v>0.13430000000000009</v>
      </c>
    </row>
    <row r="46" spans="1:214" ht="16.5" thickBot="1" x14ac:dyDescent="0.25">
      <c r="A46" t="s">
        <v>43</v>
      </c>
      <c r="B46" s="22">
        <f>SUM(B10:B45)</f>
        <v>758341742.65999973</v>
      </c>
      <c r="C46" s="22">
        <f>SUM(C10:C45)</f>
        <v>746294779.07000005</v>
      </c>
      <c r="D46" s="23"/>
      <c r="E46" s="23">
        <f>SUM(E10:E45)</f>
        <v>758341742.65999973</v>
      </c>
      <c r="F46" s="23">
        <f>SUM(F10:F45)</f>
        <v>746294779.07000005</v>
      </c>
      <c r="G46" s="24">
        <f>IF(F46&lt;&gt;0,ROUND(E46/F46,4)-1,0)</f>
        <v>1.6100000000000003E-2</v>
      </c>
    </row>
    <row r="47" spans="1:214" ht="15" customHeight="1" thickTop="1" x14ac:dyDescent="0.25">
      <c r="B47" s="11"/>
      <c r="C47" s="16"/>
      <c r="D47" s="11"/>
      <c r="E47" s="11"/>
      <c r="F47" s="11"/>
      <c r="H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</row>
    <row r="48" spans="1:214" ht="15" customHeight="1" x14ac:dyDescent="0.2">
      <c r="C48" s="11"/>
    </row>
    <row r="49" spans="1:7" ht="15" customHeight="1" x14ac:dyDescent="0.2"/>
    <row r="50" spans="1:7" ht="15" customHeight="1" x14ac:dyDescent="0.2">
      <c r="A50" t="s">
        <v>44</v>
      </c>
      <c r="B50" s="5"/>
      <c r="C50" s="1"/>
      <c r="D50" s="1"/>
      <c r="E50" s="1"/>
      <c r="F50" s="1"/>
      <c r="G50" s="1"/>
    </row>
    <row r="51" spans="1:7" ht="15" customHeight="1" x14ac:dyDescent="0.2">
      <c r="A51" t="s">
        <v>45</v>
      </c>
      <c r="B51" s="18"/>
      <c r="C51" s="1"/>
      <c r="D51" s="1"/>
      <c r="E51" s="1"/>
      <c r="F51" s="1"/>
      <c r="G51" s="1"/>
    </row>
    <row r="52" spans="1:7" ht="15" customHeight="1" x14ac:dyDescent="0.2">
      <c r="A52" s="13"/>
      <c r="B52" s="5"/>
      <c r="C52" s="1"/>
      <c r="D52" s="1"/>
      <c r="E52" s="1"/>
      <c r="F52" s="1"/>
      <c r="G52" s="1"/>
    </row>
    <row r="53" spans="1:7" ht="15" customHeight="1" x14ac:dyDescent="0.2">
      <c r="B53" s="5"/>
      <c r="C53" s="1"/>
      <c r="D53" s="1"/>
      <c r="E53" s="1"/>
      <c r="F53" s="1"/>
      <c r="G53" s="1"/>
    </row>
    <row r="54" spans="1:7" ht="15" customHeight="1" x14ac:dyDescent="0.25">
      <c r="A54" s="13"/>
      <c r="C54" s="19"/>
      <c r="D54" s="19"/>
      <c r="G54" s="1"/>
    </row>
    <row r="55" spans="1:7" x14ac:dyDescent="0.2">
      <c r="G55" s="1"/>
    </row>
    <row r="56" spans="1:7" x14ac:dyDescent="0.2">
      <c r="G56" s="1"/>
    </row>
    <row r="57" spans="1:7" x14ac:dyDescent="0.2">
      <c r="E57" s="11"/>
      <c r="F57" s="11"/>
    </row>
    <row r="58" spans="1:7" x14ac:dyDescent="0.2">
      <c r="E58" s="11"/>
      <c r="F58" s="11"/>
    </row>
    <row r="82" spans="1:9" ht="15.75" x14ac:dyDescent="0.25">
      <c r="A82" s="17"/>
      <c r="B82" s="16"/>
      <c r="C82" s="16"/>
      <c r="D82" s="16"/>
      <c r="E82" s="16"/>
      <c r="F82" s="16"/>
      <c r="G82" s="12"/>
    </row>
    <row r="83" spans="1:9" ht="15.75" x14ac:dyDescent="0.25">
      <c r="A83" s="17"/>
      <c r="B83" s="16"/>
      <c r="C83" s="16"/>
      <c r="D83" s="16"/>
      <c r="E83" s="16"/>
      <c r="F83" s="16"/>
      <c r="G83" s="12"/>
    </row>
    <row r="84" spans="1:9" x14ac:dyDescent="0.2">
      <c r="I84" s="1"/>
    </row>
    <row r="85" spans="1:9" x14ac:dyDescent="0.2">
      <c r="I85" s="1"/>
    </row>
    <row r="86" spans="1:9" x14ac:dyDescent="0.2">
      <c r="B86" s="5"/>
      <c r="C86" s="1"/>
      <c r="D86" s="1"/>
      <c r="E86" s="1"/>
      <c r="F86" s="1"/>
      <c r="G86" s="1"/>
      <c r="I86" s="1"/>
    </row>
    <row r="87" spans="1:9" x14ac:dyDescent="0.2">
      <c r="B87" s="18"/>
      <c r="C87" s="1"/>
      <c r="D87" s="1"/>
      <c r="E87" s="1"/>
      <c r="F87" s="1"/>
      <c r="G87" s="1"/>
      <c r="I87" s="1"/>
    </row>
    <row r="88" spans="1:9" x14ac:dyDescent="0.2">
      <c r="B88" s="5"/>
      <c r="C88" s="1"/>
      <c r="D88" s="1"/>
      <c r="E88" s="1"/>
      <c r="F88" s="1"/>
      <c r="G88" s="1"/>
    </row>
    <row r="89" spans="1:9" x14ac:dyDescent="0.2">
      <c r="B89" s="5"/>
      <c r="C89" s="1"/>
      <c r="D89" s="1"/>
      <c r="E89" s="1"/>
      <c r="F89" s="1"/>
      <c r="G89" s="1"/>
    </row>
    <row r="90" spans="1:9" ht="15.75" x14ac:dyDescent="0.25">
      <c r="A90" s="13"/>
      <c r="C90" s="19"/>
      <c r="D90" s="19"/>
      <c r="G90" s="1"/>
    </row>
    <row r="91" spans="1:9" x14ac:dyDescent="0.2">
      <c r="G91" s="1"/>
    </row>
    <row r="92" spans="1:9" x14ac:dyDescent="0.2">
      <c r="G92" s="1"/>
    </row>
    <row r="93" spans="1:9" x14ac:dyDescent="0.2">
      <c r="G93" s="1"/>
    </row>
    <row r="94" spans="1:9" x14ac:dyDescent="0.2">
      <c r="G94" s="1"/>
    </row>
    <row r="95" spans="1:9" x14ac:dyDescent="0.2">
      <c r="G95" s="1"/>
    </row>
    <row r="96" spans="1:9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</sheetData>
  <mergeCells count="5">
    <mergeCell ref="A2:G2"/>
    <mergeCell ref="A3:G3"/>
    <mergeCell ref="A4:G4"/>
    <mergeCell ref="B8:C8"/>
    <mergeCell ref="E8:F8"/>
  </mergeCells>
  <pageMargins left="0.38" right="0.48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Williams</dc:creator>
  <cp:lastModifiedBy>Aaron Robinson</cp:lastModifiedBy>
  <dcterms:created xsi:type="dcterms:W3CDTF">2021-06-10T13:37:14Z</dcterms:created>
  <dcterms:modified xsi:type="dcterms:W3CDTF">2021-08-16T18:54:37Z</dcterms:modified>
</cp:coreProperties>
</file>