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5105" windowHeight="7635"/>
  </bookViews>
  <sheets>
    <sheet name="A" sheetId="1" r:id="rId1"/>
    <sheet name="MONTHS" sheetId="2" r:id="rId2"/>
  </sheets>
  <definedNames>
    <definedName name="_xlnm.Print_Area" localSheetId="0">A!$A$1:$K$507</definedName>
    <definedName name="Print_Area_MI">A!$A$68:$I$103</definedName>
  </definedNames>
  <calcPr calcId="125725"/>
</workbook>
</file>

<file path=xl/calcChain.xml><?xml version="1.0" encoding="utf-8"?>
<calcChain xmlns="http://schemas.openxmlformats.org/spreadsheetml/2006/main">
  <c r="B8" i="1"/>
  <c r="B7"/>
  <c r="B6"/>
  <c r="B9"/>
  <c r="B11"/>
  <c r="B4" l="1"/>
</calcChain>
</file>

<file path=xl/comments1.xml><?xml version="1.0" encoding="utf-8"?>
<comments xmlns="http://schemas.openxmlformats.org/spreadsheetml/2006/main">
  <authors>
    <author xml:space="preserve"> </author>
  </authors>
  <commentList>
    <comment ref="L1" authorId="0">
      <text>
        <r>
          <rPr>
            <b/>
            <sz val="12"/>
            <color indexed="10"/>
            <rFont val="Tahoma"/>
            <family val="2"/>
          </rPr>
          <t xml:space="preserve"> </t>
        </r>
        <r>
          <rPr>
            <sz val="12"/>
            <color indexed="10"/>
            <rFont val="Tahoma"/>
            <family val="2"/>
          </rPr>
          <t xml:space="preserve">Don't forget to pull these numbers from SF file.  B392-394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<sst xmlns="http://schemas.openxmlformats.org/spreadsheetml/2006/main" count="533" uniqueCount="341">
  <si>
    <t xml:space="preserve"> </t>
  </si>
  <si>
    <t xml:space="preserve">               </t>
  </si>
  <si>
    <t>GENERAL FUND TRANSFERS COMPARED WITH CUMULATIVE AND MONTHLY ESTIMATES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</si>
  <si>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</si>
  <si>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</si>
  <si>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</si>
  <si>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</si>
  <si>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</si>
  <si>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</si>
  <si>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</si>
  <si>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</si>
  <si>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</si>
  <si>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</si>
  <si>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</si>
  <si>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</si>
  <si>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</si>
  <si>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</si>
  <si>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</si>
  <si>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</si>
  <si>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</si>
  <si>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</si>
  <si>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</si>
  <si>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</si>
  <si>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</si>
  <si>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</si>
  <si>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</si>
  <si>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</si>
  <si>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</si>
  <si>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</si>
  <si>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</si>
  <si>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</si>
  <si>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</si>
  <si>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</si>
  <si>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</si>
  <si>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</si>
  <si>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OVER</t>
  </si>
  <si>
    <t xml:space="preserve">         </t>
  </si>
  <si>
    <t>TO</t>
  </si>
  <si>
    <t>PRIOR YEAR</t>
  </si>
  <si>
    <t>-</t>
  </si>
  <si>
    <t>TRANSFERS TO THE GENERAL FUND AND OTHERS</t>
  </si>
  <si>
    <t xml:space="preserve">INCREASE </t>
  </si>
  <si>
    <t>to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</si>
  <si>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</si>
  <si>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</si>
  <si>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</si>
  <si>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</si>
  <si>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</si>
  <si>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</si>
  <si>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</si>
  <si>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</si>
  <si>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</si>
  <si>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</si>
  <si>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</si>
  <si>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</si>
  <si>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</si>
  <si>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</si>
  <si>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</si>
  <si>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</si>
  <si>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</si>
  <si>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</si>
  <si>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</si>
  <si>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</si>
  <si>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</si>
  <si>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</si>
  <si>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</si>
  <si>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</si>
  <si>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</si>
  <si>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</si>
  <si>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</si>
  <si>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</si>
  <si>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</si>
  <si>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</si>
  <si>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</si>
  <si>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</si>
  <si>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</si>
  <si>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</si>
  <si>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</si>
  <si>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</si>
  <si>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</si>
  <si>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</si>
  <si>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</si>
  <si>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</si>
  <si>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</si>
  <si>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</si>
  <si>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</si>
  <si>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</si>
  <si>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</si>
  <si>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</si>
  <si>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</si>
  <si>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</si>
  <si>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</si>
  <si>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</si>
  <si>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</si>
  <si>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</si>
  <si>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</si>
  <si>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</si>
  <si>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</si>
  <si>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</si>
  <si>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</si>
  <si>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</si>
  <si>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</si>
  <si>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</si>
  <si>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</si>
  <si>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</si>
  <si>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</si>
  <si>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</si>
  <si>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</si>
  <si>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</si>
  <si>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</si>
  <si>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</si>
  <si>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</si>
  <si>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</si>
  <si>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</si>
  <si>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</si>
  <si>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</si>
  <si>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</si>
  <si>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</si>
  <si>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</si>
  <si>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</si>
  <si>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</si>
  <si>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</si>
  <si>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</si>
  <si>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</si>
  <si>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</si>
  <si>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Tourism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</si>
  <si>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</si>
  <si>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</si>
  <si>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</si>
  <si>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</si>
  <si>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</si>
  <si>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</si>
  <si>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</si>
  <si>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</si>
  <si>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</si>
  <si>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</si>
  <si>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</si>
  <si>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</si>
  <si>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</si>
  <si>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</si>
  <si>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</si>
  <si>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</si>
  <si>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</si>
  <si>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</si>
  <si>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</si>
  <si>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</si>
  <si>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</si>
  <si>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</si>
  <si>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</si>
  <si>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</si>
  <si>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</si>
  <si>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</si>
  <si>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</si>
  <si>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</si>
  <si>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</si>
  <si>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</si>
  <si>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</si>
  <si>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</si>
  <si>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</si>
  <si>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</si>
  <si>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</si>
  <si>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</si>
  <si>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</si>
  <si>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</si>
  <si>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</si>
  <si>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</si>
  <si>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</si>
  <si>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</si>
  <si>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</si>
  <si>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</si>
  <si>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</si>
  <si>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</si>
  <si>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</si>
  <si>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</si>
  <si>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</si>
  <si>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</si>
  <si>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</si>
  <si>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</si>
  <si>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</si>
  <si>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</si>
  <si>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</si>
  <si>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</si>
  <si>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</si>
  <si>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</si>
  <si>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</si>
  <si>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</si>
  <si>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</si>
  <si>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</si>
  <si>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</si>
  <si>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</si>
  <si>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</si>
  <si>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</si>
  <si>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</si>
  <si>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</si>
  <si>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</si>
  <si>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</si>
  <si>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</si>
  <si>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</si>
  <si>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</si>
  <si>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</si>
  <si>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</si>
  <si>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</si>
  <si>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</si>
  <si>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</si>
  <si>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</si>
  <si>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>Sub-total General Fund</t>
  </si>
  <si>
    <t>AMS Settlement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</si>
  <si>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</si>
  <si>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</si>
  <si>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</si>
  <si>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</si>
  <si>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</si>
  <si>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</si>
  <si>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</si>
  <si>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</si>
  <si>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</si>
  <si>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</si>
  <si>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</si>
  <si>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</si>
  <si>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</si>
  <si>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</si>
  <si>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</si>
  <si>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</si>
  <si>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</si>
  <si>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</si>
  <si>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</si>
  <si>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</si>
  <si>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</si>
  <si>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</si>
  <si>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Gaming Counties Bond Sinking Fund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</si>
  <si>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</si>
  <si>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</si>
  <si>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</si>
  <si>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</si>
  <si>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</si>
  <si>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</si>
  <si>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</si>
  <si>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</si>
  <si>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</si>
  <si>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</si>
  <si>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</si>
  <si>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</si>
  <si>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</si>
  <si>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</si>
  <si>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</si>
  <si>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</si>
  <si>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 xml:space="preserve">    City of Baldwin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</si>
  <si>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</si>
  <si>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</si>
  <si>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</si>
  <si>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</si>
  <si>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</si>
  <si>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</si>
  <si>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</si>
  <si>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</si>
  <si>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</si>
  <si>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</si>
  <si>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</si>
  <si>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</si>
  <si>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</si>
  <si>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</si>
  <si>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</si>
  <si>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</si>
  <si>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</si>
  <si>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</si>
  <si>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</si>
  <si>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</si>
  <si>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</si>
  <si>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</si>
  <si>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</si>
  <si>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</si>
  <si>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</si>
  <si>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</si>
  <si>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</si>
  <si>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</si>
  <si>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</si>
  <si>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</si>
  <si>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</si>
  <si>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</si>
  <si>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</si>
  <si>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</si>
  <si>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</si>
  <si>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</si>
  <si>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</si>
  <si>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</si>
  <si>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</si>
  <si>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</si>
  <si>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>7/01/10</t>
  </si>
  <si>
    <t>07-01-2010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</si>
  <si>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</si>
  <si>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</si>
  <si>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</si>
  <si>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</si>
  <si>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</si>
  <si>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COMPARING JULY  1, 2010 - JUNE 30, 2011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</si>
  <si>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</si>
  <si>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</si>
  <si>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</si>
  <si>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</si>
  <si>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</si>
  <si>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</si>
  <si>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</si>
  <si>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</si>
  <si>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</si>
  <si>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May</t>
  </si>
  <si>
    <t>June</t>
  </si>
  <si>
    <t>MONTH</t>
  </si>
  <si>
    <t>NUMBER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</si>
  <si>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</si>
  <si>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</si>
  <si>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</si>
  <si>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</si>
  <si>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</si>
  <si>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</si>
  <si>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</si>
  <si>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</si>
  <si>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</si>
  <si>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</si>
  <si>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</si>
  <si>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</si>
  <si>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</si>
  <si>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</si>
  <si>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</si>
  <si>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</si>
  <si>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</si>
  <si>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</si>
  <si>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</si>
  <si>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</si>
  <si>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</si>
  <si>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</si>
  <si>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FY 2012</t>
  </si>
  <si>
    <t xml:space="preserve"> 07/01/11 TO</t>
  </si>
  <si>
    <t>7/01/11</t>
  </si>
  <si>
    <t>COMPARING JULY  1, 2011 - JUNE 30, 2012</t>
  </si>
  <si>
    <t>07-01-2011</t>
  </si>
  <si>
    <t xml:space="preserve">MS Board of Contractors </t>
  </si>
  <si>
    <t xml:space="preserve">    Special Refund Account - MARS</t>
  </si>
  <si>
    <t>`</t>
  </si>
  <si>
    <t>SCHEDULE A : REVISED AS OF APRIL 12, 2012 (See Note Below)</t>
  </si>
  <si>
    <t>Note:  The March 2012 Schedule A, B, and C are revised due to an ovetstatement of corporate transfers of $19,137.096.  The overstatement was due to a computer miscalculation.</t>
  </si>
  <si>
    <t>SCHEDULE B : REVISED AS OF APRIL 12, 2012 (See Note Below)</t>
  </si>
</sst>
</file>

<file path=xl/styles.xml><?xml version="1.0" encoding="utf-8"?>
<styleSheet xmlns="http://schemas.openxmlformats.org/spreadsheetml/2006/main">
  <numFmts count="1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_)"/>
    <numFmt numFmtId="165" formatCode="0_)"/>
    <numFmt numFmtId="166" formatCode="&quot;$&quot;#,##0"/>
    <numFmt numFmtId="167" formatCode="#,##0.0000_);\(#,##0.0000\)"/>
    <numFmt numFmtId="168" formatCode="m/d/yy;@"/>
    <numFmt numFmtId="169" formatCode="_(* #,##0_);_(* \(#,##0\);_(* &quot;-&quot;??_);_(@_)"/>
    <numFmt numFmtId="170" formatCode="0_);\(0\)"/>
  </numFmts>
  <fonts count="31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2"/>
      <color indexed="20"/>
      <name val="Arial"/>
      <family val="2"/>
    </font>
    <font>
      <sz val="8"/>
      <color indexed="81"/>
      <name val="Tahoma"/>
      <family val="2"/>
    </font>
    <font>
      <b/>
      <sz val="12"/>
      <color indexed="10"/>
      <name val="Tahoma"/>
      <family val="2"/>
    </font>
    <font>
      <sz val="12"/>
      <color indexed="10"/>
      <name val="Tahoma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b/>
      <u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rgb="FF000000"/>
      </bottom>
      <diagonal/>
    </border>
  </borders>
  <cellStyleXfs count="3">
    <xf numFmtId="37" fontId="0" fillId="0" borderId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175">
    <xf numFmtId="37" fontId="0" fillId="0" borderId="0" xfId="0"/>
    <xf numFmtId="37" fontId="4" fillId="0" borderId="0" xfId="0" applyFont="1" applyAlignment="1" applyProtection="1">
      <alignment horizontal="centerContinuous"/>
    </xf>
    <xf numFmtId="37" fontId="5" fillId="0" borderId="0" xfId="0" applyFont="1" applyAlignment="1" applyProtection="1">
      <alignment horizontal="centerContinuous"/>
    </xf>
    <xf numFmtId="37" fontId="0" fillId="0" borderId="0" xfId="0" applyFo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37" fontId="7" fillId="0" borderId="0" xfId="0" applyFont="1" applyProtection="1"/>
    <xf numFmtId="37" fontId="0" fillId="0" borderId="1" xfId="0" applyBorder="1" applyAlignment="1" applyProtection="1">
      <alignment horizontal="center"/>
    </xf>
    <xf numFmtId="37" fontId="0" fillId="0" borderId="0" xfId="0" applyProtection="1"/>
    <xf numFmtId="37" fontId="0" fillId="0" borderId="0" xfId="0" applyNumberFormat="1" applyFont="1" applyProtection="1"/>
    <xf numFmtId="37" fontId="8" fillId="2" borderId="0" xfId="0" applyFont="1" applyFill="1" applyAlignment="1" applyProtection="1">
      <alignment horizontal="left"/>
    </xf>
    <xf numFmtId="37" fontId="9" fillId="2" borderId="0" xfId="0" applyNumberFormat="1" applyFont="1" applyFill="1" applyAlignment="1" applyProtection="1">
      <alignment horizontal="right"/>
    </xf>
    <xf numFmtId="37" fontId="2" fillId="0" borderId="0" xfId="0" applyNumberFormat="1" applyFont="1" applyProtection="1"/>
    <xf numFmtId="37" fontId="2" fillId="0" borderId="0" xfId="0" applyFont="1" applyProtection="1"/>
    <xf numFmtId="37" fontId="9" fillId="2" borderId="1" xfId="0" applyNumberFormat="1" applyFont="1" applyFill="1" applyBorder="1" applyAlignment="1" applyProtection="1">
      <alignment horizontal="right"/>
    </xf>
    <xf numFmtId="37" fontId="9" fillId="2" borderId="2" xfId="0" applyNumberFormat="1" applyFont="1" applyFill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center"/>
    </xf>
    <xf numFmtId="5" fontId="0" fillId="0" borderId="0" xfId="0" applyNumberFormat="1" applyProtection="1"/>
    <xf numFmtId="10" fontId="0" fillId="0" borderId="0" xfId="0" applyNumberFormat="1" applyProtection="1"/>
    <xf numFmtId="10" fontId="0" fillId="0" borderId="1" xfId="0" applyNumberFormat="1" applyBorder="1" applyProtection="1"/>
    <xf numFmtId="37" fontId="11" fillId="0" borderId="0" xfId="0" applyFont="1" applyProtection="1"/>
    <xf numFmtId="5" fontId="0" fillId="0" borderId="1" xfId="0" applyNumberFormat="1" applyBorder="1" applyProtection="1"/>
    <xf numFmtId="37" fontId="0" fillId="0" borderId="1" xfId="0" applyBorder="1" applyProtection="1"/>
    <xf numFmtId="37" fontId="0" fillId="0" borderId="0" xfId="0" applyAlignment="1" applyProtection="1">
      <alignment horizontal="centerContinuous"/>
    </xf>
    <xf numFmtId="10" fontId="0" fillId="0" borderId="3" xfId="0" applyNumberFormat="1" applyBorder="1" applyProtection="1"/>
    <xf numFmtId="10" fontId="0" fillId="0" borderId="0" xfId="0" applyNumberFormat="1" applyFont="1" applyProtection="1"/>
    <xf numFmtId="5" fontId="11" fillId="0" borderId="0" xfId="0" applyNumberFormat="1" applyFont="1" applyProtection="1"/>
    <xf numFmtId="0" fontId="0" fillId="0" borderId="1" xfId="0" applyNumberFormat="1" applyBorder="1" applyAlignment="1" applyProtection="1">
      <alignment horizontal="center"/>
    </xf>
    <xf numFmtId="37" fontId="0" fillId="0" borderId="0" xfId="0" applyBorder="1" applyProtection="1"/>
    <xf numFmtId="5" fontId="0" fillId="0" borderId="4" xfId="0" applyNumberFormat="1" applyBorder="1" applyProtection="1"/>
    <xf numFmtId="5" fontId="0" fillId="0" borderId="0" xfId="0" applyNumberFormat="1" applyBorder="1" applyProtection="1"/>
    <xf numFmtId="10" fontId="0" fillId="0" borderId="0" xfId="0" applyNumberFormat="1" applyBorder="1" applyProtection="1"/>
    <xf numFmtId="10" fontId="0" fillId="0" borderId="4" xfId="0" applyNumberFormat="1" applyBorder="1" applyProtection="1"/>
    <xf numFmtId="37" fontId="13" fillId="0" borderId="0" xfId="0" applyFont="1" applyProtection="1"/>
    <xf numFmtId="37" fontId="0" fillId="0" borderId="1" xfId="0" applyBorder="1"/>
    <xf numFmtId="37" fontId="14" fillId="0" borderId="0" xfId="0" applyFont="1" applyAlignment="1" applyProtection="1">
      <alignment horizontal="right"/>
    </xf>
    <xf numFmtId="37" fontId="15" fillId="0" borderId="0" xfId="0" applyFont="1" applyAlignment="1" applyProtection="1">
      <alignment horizontal="right"/>
    </xf>
    <xf numFmtId="37" fontId="0" fillId="0" borderId="0" xfId="0" quotePrefix="1" applyAlignment="1">
      <alignment horizontal="center"/>
    </xf>
    <xf numFmtId="0" fontId="0" fillId="0" borderId="0" xfId="0" applyNumberFormat="1"/>
    <xf numFmtId="37" fontId="0" fillId="0" borderId="1" xfId="0" applyNumberFormat="1" applyBorder="1" applyProtection="1"/>
    <xf numFmtId="165" fontId="0" fillId="0" borderId="1" xfId="0" applyNumberFormat="1" applyBorder="1" applyAlignment="1" applyProtection="1">
      <alignment horizontal="centerContinuous"/>
    </xf>
    <xf numFmtId="5" fontId="0" fillId="0" borderId="2" xfId="0" applyNumberFormat="1" applyBorder="1" applyProtection="1"/>
    <xf numFmtId="37" fontId="0" fillId="0" borderId="0" xfId="0" applyNumberFormat="1" applyProtection="1"/>
    <xf numFmtId="37" fontId="11" fillId="0" borderId="0" xfId="0" applyNumberFormat="1" applyFont="1" applyProtection="1"/>
    <xf numFmtId="37" fontId="0" fillId="0" borderId="0" xfId="0" applyNumberFormat="1" applyBorder="1" applyProtection="1"/>
    <xf numFmtId="37" fontId="11" fillId="0" borderId="1" xfId="0" applyNumberFormat="1" applyFont="1" applyBorder="1" applyProtection="1"/>
    <xf numFmtId="14" fontId="0" fillId="0" borderId="1" xfId="0" quotePrefix="1" applyNumberFormat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5" fontId="0" fillId="0" borderId="0" xfId="0" applyNumberFormat="1" applyFill="1" applyProtection="1"/>
    <xf numFmtId="37" fontId="0" fillId="0" borderId="0" xfId="0" applyNumberFormat="1" applyFill="1" applyProtection="1"/>
    <xf numFmtId="37" fontId="0" fillId="0" borderId="1" xfId="0" applyNumberFormat="1" applyFill="1" applyBorder="1" applyProtection="1"/>
    <xf numFmtId="37" fontId="11" fillId="0" borderId="0" xfId="0" applyFont="1"/>
    <xf numFmtId="37" fontId="11" fillId="0" borderId="0" xfId="0" applyFont="1" applyAlignment="1" applyProtection="1">
      <alignment horizontal="center"/>
    </xf>
    <xf numFmtId="37" fontId="20" fillId="3" borderId="0" xfId="0" applyFont="1" applyFill="1" applyProtection="1"/>
    <xf numFmtId="10" fontId="20" fillId="3" borderId="0" xfId="0" applyNumberFormat="1" applyFont="1" applyFill="1" applyProtection="1"/>
    <xf numFmtId="37" fontId="7" fillId="0" borderId="0" xfId="0" applyFont="1" applyProtection="1"/>
    <xf numFmtId="5" fontId="0" fillId="0" borderId="0" xfId="0" applyNumberFormat="1"/>
    <xf numFmtId="10" fontId="0" fillId="0" borderId="5" xfId="0" applyNumberFormat="1" applyBorder="1" applyProtection="1"/>
    <xf numFmtId="37" fontId="11" fillId="0" borderId="1" xfId="0" applyFont="1" applyBorder="1" applyProtection="1"/>
    <xf numFmtId="37" fontId="0" fillId="0" borderId="0" xfId="0" applyBorder="1" applyAlignment="1" applyProtection="1">
      <alignment horizontal="center"/>
    </xf>
    <xf numFmtId="37" fontId="11" fillId="0" borderId="0" xfId="0" applyFont="1" applyBorder="1" applyProtection="1"/>
    <xf numFmtId="5" fontId="11" fillId="0" borderId="3" xfId="0" applyNumberFormat="1" applyFont="1" applyBorder="1" applyProtection="1"/>
    <xf numFmtId="37" fontId="7" fillId="0" borderId="0" xfId="0" applyFont="1" applyBorder="1" applyProtection="1"/>
    <xf numFmtId="5" fontId="0" fillId="0" borderId="6" xfId="0" applyNumberFormat="1" applyBorder="1" applyProtection="1"/>
    <xf numFmtId="10" fontId="0" fillId="0" borderId="6" xfId="0" applyNumberFormat="1" applyBorder="1" applyProtection="1"/>
    <xf numFmtId="37" fontId="3" fillId="0" borderId="0" xfId="0" applyFont="1" applyBorder="1" applyAlignment="1" applyProtection="1">
      <alignment horizontal="centerContinuous"/>
    </xf>
    <xf numFmtId="37" fontId="0" fillId="0" borderId="0" xfId="0" applyFont="1" applyBorder="1" applyProtection="1"/>
    <xf numFmtId="37" fontId="14" fillId="0" borderId="0" xfId="0" applyFont="1" applyBorder="1" applyAlignment="1" applyProtection="1">
      <alignment horizontal="left"/>
    </xf>
    <xf numFmtId="37" fontId="0" fillId="0" borderId="0" xfId="0" applyBorder="1"/>
    <xf numFmtId="37" fontId="16" fillId="0" borderId="0" xfId="0" applyFont="1" applyBorder="1" applyProtection="1"/>
    <xf numFmtId="0" fontId="11" fillId="0" borderId="0" xfId="0" applyNumberFormat="1" applyFont="1" applyBorder="1"/>
    <xf numFmtId="37" fontId="0" fillId="0" borderId="0" xfId="0" applyBorder="1" applyAlignment="1" applyProtection="1">
      <alignment horizontal="left" indent="1"/>
    </xf>
    <xf numFmtId="37" fontId="6" fillId="0" borderId="0" xfId="0" applyFont="1" applyBorder="1" applyProtection="1"/>
    <xf numFmtId="37" fontId="2" fillId="0" borderId="0" xfId="0" applyFont="1" applyBorder="1" applyProtection="1"/>
    <xf numFmtId="37" fontId="1" fillId="0" borderId="0" xfId="0" applyFont="1" applyBorder="1" applyProtection="1"/>
    <xf numFmtId="37" fontId="7" fillId="0" borderId="0" xfId="0" applyFont="1" applyProtection="1"/>
    <xf numFmtId="167" fontId="0" fillId="0" borderId="0" xfId="0" applyNumberFormat="1" applyFont="1" applyProtection="1"/>
    <xf numFmtId="5" fontId="0" fillId="0" borderId="0" xfId="0" applyNumberFormat="1" applyFont="1" applyProtection="1"/>
    <xf numFmtId="9" fontId="0" fillId="0" borderId="0" xfId="0" applyNumberFormat="1" applyFont="1" applyProtection="1"/>
    <xf numFmtId="37" fontId="23" fillId="2" borderId="0" xfId="0" applyFont="1" applyFill="1" applyAlignment="1" applyProtection="1">
      <alignment horizontal="left"/>
    </xf>
    <xf numFmtId="167" fontId="24" fillId="2" borderId="0" xfId="0" applyNumberFormat="1" applyFont="1" applyFill="1" applyAlignment="1" applyProtection="1">
      <alignment horizontal="right"/>
    </xf>
    <xf numFmtId="42" fontId="24" fillId="2" borderId="0" xfId="0" applyNumberFormat="1" applyFont="1" applyFill="1" applyAlignment="1" applyProtection="1">
      <alignment horizontal="right"/>
    </xf>
    <xf numFmtId="5" fontId="24" fillId="2" borderId="0" xfId="0" applyNumberFormat="1" applyFont="1" applyFill="1" applyAlignment="1" applyProtection="1">
      <alignment horizontal="right"/>
    </xf>
    <xf numFmtId="37" fontId="24" fillId="2" borderId="0" xfId="0" applyNumberFormat="1" applyFont="1" applyFill="1" applyAlignment="1" applyProtection="1">
      <alignment horizontal="right"/>
    </xf>
    <xf numFmtId="9" fontId="24" fillId="2" borderId="0" xfId="0" applyNumberFormat="1" applyFont="1" applyFill="1" applyAlignment="1" applyProtection="1">
      <alignment horizontal="right"/>
    </xf>
    <xf numFmtId="10" fontId="24" fillId="2" borderId="0" xfId="0" applyNumberFormat="1" applyFont="1" applyFill="1" applyAlignment="1" applyProtection="1">
      <alignment horizontal="right"/>
    </xf>
    <xf numFmtId="5" fontId="25" fillId="0" borderId="0" xfId="0" applyNumberFormat="1" applyFont="1"/>
    <xf numFmtId="37" fontId="24" fillId="2" borderId="0" xfId="0" applyFont="1" applyFill="1" applyAlignment="1" applyProtection="1">
      <alignment horizontal="right"/>
    </xf>
    <xf numFmtId="37" fontId="25" fillId="4" borderId="0" xfId="0" applyFont="1" applyFill="1" applyAlignment="1">
      <alignment horizontal="right"/>
    </xf>
    <xf numFmtId="37" fontId="25" fillId="0" borderId="0" xfId="0" applyFont="1"/>
    <xf numFmtId="3" fontId="24" fillId="2" borderId="0" xfId="0" applyNumberFormat="1" applyFont="1" applyFill="1" applyAlignment="1" applyProtection="1">
      <alignment horizontal="right"/>
    </xf>
    <xf numFmtId="37" fontId="24" fillId="2" borderId="0" xfId="0" applyFont="1" applyFill="1" applyAlignment="1" applyProtection="1">
      <alignment horizontal="left"/>
    </xf>
    <xf numFmtId="169" fontId="24" fillId="2" borderId="0" xfId="1" applyNumberFormat="1" applyFont="1" applyFill="1" applyAlignment="1" applyProtection="1">
      <alignment horizontal="right"/>
    </xf>
    <xf numFmtId="37" fontId="24" fillId="2" borderId="1" xfId="0" applyNumberFormat="1" applyFont="1" applyFill="1" applyBorder="1" applyAlignment="1" applyProtection="1">
      <alignment horizontal="right"/>
    </xf>
    <xf numFmtId="37" fontId="24" fillId="2" borderId="1" xfId="0" applyFont="1" applyFill="1" applyBorder="1" applyAlignment="1" applyProtection="1">
      <alignment horizontal="right"/>
    </xf>
    <xf numFmtId="10" fontId="24" fillId="2" borderId="1" xfId="0" applyNumberFormat="1" applyFont="1" applyFill="1" applyBorder="1" applyAlignment="1" applyProtection="1">
      <alignment horizontal="right"/>
    </xf>
    <xf numFmtId="37" fontId="25" fillId="0" borderId="7" xfId="0" applyFont="1" applyBorder="1"/>
    <xf numFmtId="41" fontId="24" fillId="2" borderId="0" xfId="2" applyNumberFormat="1" applyFont="1" applyFill="1" applyAlignment="1" applyProtection="1">
      <alignment horizontal="right"/>
    </xf>
    <xf numFmtId="10" fontId="24" fillId="2" borderId="0" xfId="0" applyNumberFormat="1" applyFont="1" applyFill="1" applyBorder="1" applyAlignment="1" applyProtection="1">
      <alignment horizontal="right"/>
    </xf>
    <xf numFmtId="5" fontId="24" fillId="2" borderId="2" xfId="0" applyNumberFormat="1" applyFont="1" applyFill="1" applyBorder="1" applyAlignment="1" applyProtection="1">
      <alignment horizontal="right"/>
    </xf>
    <xf numFmtId="10" fontId="24" fillId="2" borderId="2" xfId="0" applyNumberFormat="1" applyFont="1" applyFill="1" applyBorder="1" applyAlignment="1" applyProtection="1">
      <alignment horizontal="right"/>
    </xf>
    <xf numFmtId="37" fontId="24" fillId="2" borderId="2" xfId="0" applyNumberFormat="1" applyFont="1" applyFill="1" applyBorder="1" applyAlignment="1" applyProtection="1">
      <alignment horizontal="right"/>
    </xf>
    <xf numFmtId="42" fontId="0" fillId="0" borderId="0" xfId="0" applyNumberFormat="1" applyFont="1" applyProtection="1"/>
    <xf numFmtId="37" fontId="10" fillId="0" borderId="0" xfId="0" applyFont="1" applyProtection="1"/>
    <xf numFmtId="167" fontId="0" fillId="0" borderId="0" xfId="0" applyNumberFormat="1" applyFont="1" applyAlignment="1" applyProtection="1">
      <alignment horizontal="centerContinuous"/>
    </xf>
    <xf numFmtId="42" fontId="0" fillId="0" borderId="0" xfId="0" applyNumberFormat="1" applyFont="1" applyAlignment="1" applyProtection="1">
      <alignment horizontal="centerContinuous"/>
    </xf>
    <xf numFmtId="5" fontId="0" fillId="0" borderId="0" xfId="0" applyNumberFormat="1" applyFont="1" applyAlignment="1" applyProtection="1">
      <alignment horizontal="centerContinuous"/>
    </xf>
    <xf numFmtId="37" fontId="0" fillId="0" borderId="0" xfId="0" applyNumberFormat="1" applyFont="1" applyAlignment="1" applyProtection="1">
      <alignment horizontal="centerContinuous"/>
    </xf>
    <xf numFmtId="9" fontId="0" fillId="0" borderId="0" xfId="0" applyNumberFormat="1" applyFont="1" applyAlignment="1" applyProtection="1">
      <alignment horizontal="centerContinuous"/>
    </xf>
    <xf numFmtId="37" fontId="26" fillId="0" borderId="0" xfId="0" applyFont="1" applyProtection="1"/>
    <xf numFmtId="5" fontId="24" fillId="0" borderId="0" xfId="0" applyNumberFormat="1" applyFont="1" applyProtection="1"/>
    <xf numFmtId="5" fontId="24" fillId="2" borderId="0" xfId="1" applyNumberFormat="1" applyFont="1" applyFill="1" applyAlignment="1" applyProtection="1">
      <alignment horizontal="right"/>
    </xf>
    <xf numFmtId="166" fontId="24" fillId="2" borderId="0" xfId="2" applyNumberFormat="1" applyFont="1" applyFill="1" applyAlignment="1" applyProtection="1">
      <alignment horizontal="right"/>
    </xf>
    <xf numFmtId="37" fontId="24" fillId="0" borderId="0" xfId="0" applyNumberFormat="1" applyFont="1" applyProtection="1"/>
    <xf numFmtId="169" fontId="24" fillId="2" borderId="0" xfId="0" applyNumberFormat="1" applyFont="1" applyFill="1" applyAlignment="1" applyProtection="1">
      <alignment horizontal="right"/>
    </xf>
    <xf numFmtId="37" fontId="24" fillId="0" borderId="1" xfId="0" applyNumberFormat="1" applyFont="1" applyBorder="1" applyProtection="1"/>
    <xf numFmtId="169" fontId="24" fillId="2" borderId="1" xfId="1" applyNumberFormat="1" applyFont="1" applyFill="1" applyBorder="1" applyAlignment="1" applyProtection="1">
      <alignment horizontal="right"/>
    </xf>
    <xf numFmtId="166" fontId="24" fillId="2" borderId="2" xfId="2" applyNumberFormat="1" applyFont="1" applyFill="1" applyBorder="1" applyAlignment="1" applyProtection="1">
      <alignment horizontal="right"/>
    </xf>
    <xf numFmtId="37" fontId="27" fillId="0" borderId="0" xfId="0" applyFont="1" applyProtection="1"/>
    <xf numFmtId="167" fontId="27" fillId="0" borderId="0" xfId="0" applyNumberFormat="1" applyFont="1" applyProtection="1"/>
    <xf numFmtId="42" fontId="27" fillId="0" borderId="0" xfId="0" applyNumberFormat="1" applyFont="1" applyProtection="1"/>
    <xf numFmtId="5" fontId="27" fillId="0" borderId="0" xfId="0" applyNumberFormat="1" applyFont="1" applyProtection="1"/>
    <xf numFmtId="37" fontId="27" fillId="0" borderId="0" xfId="0" applyNumberFormat="1" applyFont="1" applyProtection="1"/>
    <xf numFmtId="9" fontId="27" fillId="0" borderId="0" xfId="0" applyNumberFormat="1" applyFont="1" applyProtection="1"/>
    <xf numFmtId="164" fontId="27" fillId="0" borderId="0" xfId="0" applyNumberFormat="1" applyFont="1" applyProtection="1"/>
    <xf numFmtId="37" fontId="2" fillId="0" borderId="0" xfId="0" applyFont="1"/>
    <xf numFmtId="167" fontId="27" fillId="0" borderId="0" xfId="0" applyNumberFormat="1" applyFont="1" applyAlignment="1" applyProtection="1">
      <alignment horizontal="centerContinuous"/>
    </xf>
    <xf numFmtId="42" fontId="27" fillId="0" borderId="0" xfId="0" applyNumberFormat="1" applyFont="1" applyAlignment="1" applyProtection="1">
      <alignment horizontal="centerContinuous"/>
    </xf>
    <xf numFmtId="5" fontId="27" fillId="0" borderId="0" xfId="0" applyNumberFormat="1" applyFont="1" applyAlignment="1" applyProtection="1">
      <alignment horizontal="centerContinuous"/>
    </xf>
    <xf numFmtId="37" fontId="27" fillId="0" borderId="0" xfId="0" applyFont="1" applyAlignment="1" applyProtection="1">
      <alignment horizontal="centerContinuous"/>
    </xf>
    <xf numFmtId="37" fontId="27" fillId="0" borderId="0" xfId="0" applyNumberFormat="1" applyFont="1" applyAlignment="1" applyProtection="1">
      <alignment horizontal="centerContinuous"/>
    </xf>
    <xf numFmtId="9" fontId="27" fillId="0" borderId="0" xfId="0" applyNumberFormat="1" applyFont="1" applyAlignment="1" applyProtection="1">
      <alignment horizontal="centerContinuous"/>
    </xf>
    <xf numFmtId="37" fontId="2" fillId="0" borderId="0" xfId="0" applyFont="1" applyAlignment="1" applyProtection="1">
      <alignment horizontal="centerContinuous"/>
    </xf>
    <xf numFmtId="37" fontId="28" fillId="0" borderId="0" xfId="0" applyFont="1" applyProtection="1"/>
    <xf numFmtId="167" fontId="2" fillId="0" borderId="0" xfId="0" applyNumberFormat="1" applyFont="1" applyProtection="1"/>
    <xf numFmtId="42" fontId="2" fillId="0" borderId="0" xfId="0" applyNumberFormat="1" applyFont="1" applyProtection="1"/>
    <xf numFmtId="5" fontId="2" fillId="0" borderId="0" xfId="0" applyNumberFormat="1" applyFont="1" applyProtection="1"/>
    <xf numFmtId="9" fontId="27" fillId="2" borderId="0" xfId="0" applyNumberFormat="1" applyFont="1" applyFill="1" applyAlignment="1" applyProtection="1">
      <alignment horizontal="right"/>
    </xf>
    <xf numFmtId="9" fontId="2" fillId="0" borderId="0" xfId="0" applyNumberFormat="1" applyFont="1" applyProtection="1"/>
    <xf numFmtId="5" fontId="27" fillId="2" borderId="0" xfId="0" applyNumberFormat="1" applyFont="1" applyFill="1" applyAlignment="1" applyProtection="1">
      <alignment horizontal="center"/>
    </xf>
    <xf numFmtId="42" fontId="27" fillId="2" borderId="0" xfId="0" applyNumberFormat="1" applyFont="1" applyFill="1" applyAlignment="1" applyProtection="1">
      <alignment horizontal="center"/>
    </xf>
    <xf numFmtId="37" fontId="27" fillId="2" borderId="0" xfId="0" applyFont="1" applyFill="1" applyAlignment="1" applyProtection="1">
      <alignment horizontal="center"/>
    </xf>
    <xf numFmtId="37" fontId="27" fillId="2" borderId="0" xfId="0" applyFont="1" applyFill="1" applyAlignment="1" applyProtection="1">
      <alignment horizontal="left"/>
    </xf>
    <xf numFmtId="167" fontId="27" fillId="2" borderId="0" xfId="0" applyNumberFormat="1" applyFont="1" applyFill="1" applyAlignment="1" applyProtection="1">
      <alignment horizontal="center"/>
    </xf>
    <xf numFmtId="37" fontId="27" fillId="2" borderId="0" xfId="0" applyNumberFormat="1" applyFont="1" applyFill="1" applyAlignment="1" applyProtection="1">
      <alignment horizontal="center"/>
    </xf>
    <xf numFmtId="9" fontId="27" fillId="2" borderId="0" xfId="0" applyNumberFormat="1" applyFont="1" applyFill="1" applyAlignment="1" applyProtection="1">
      <alignment horizontal="center"/>
    </xf>
    <xf numFmtId="37" fontId="29" fillId="2" borderId="0" xfId="0" applyFont="1" applyFill="1" applyAlignment="1" applyProtection="1">
      <alignment horizontal="center"/>
    </xf>
    <xf numFmtId="165" fontId="27" fillId="2" borderId="0" xfId="0" applyNumberFormat="1" applyFont="1" applyFill="1" applyAlignment="1" applyProtection="1">
      <alignment horizontal="center"/>
    </xf>
    <xf numFmtId="37" fontId="30" fillId="2" borderId="0" xfId="0" applyFont="1" applyFill="1" applyAlignment="1" applyProtection="1">
      <alignment horizontal="center"/>
    </xf>
    <xf numFmtId="167" fontId="27" fillId="2" borderId="1" xfId="0" applyNumberFormat="1" applyFont="1" applyFill="1" applyBorder="1" applyAlignment="1" applyProtection="1">
      <alignment horizontal="center"/>
    </xf>
    <xf numFmtId="168" fontId="29" fillId="0" borderId="1" xfId="0" applyNumberFormat="1" applyFont="1" applyFill="1" applyBorder="1" applyAlignment="1" applyProtection="1">
      <alignment horizontal="center"/>
    </xf>
    <xf numFmtId="168" fontId="21" fillId="0" borderId="1" xfId="0" applyNumberFormat="1" applyFont="1" applyBorder="1" applyAlignment="1" applyProtection="1">
      <alignment horizontal="center"/>
    </xf>
    <xf numFmtId="37" fontId="21" fillId="0" borderId="1" xfId="0" applyFont="1" applyBorder="1" applyAlignment="1" applyProtection="1">
      <alignment horizontal="center"/>
    </xf>
    <xf numFmtId="37" fontId="21" fillId="0" borderId="0" xfId="0" applyFont="1" applyProtection="1"/>
    <xf numFmtId="167" fontId="21" fillId="0" borderId="0" xfId="0" applyNumberFormat="1" applyFont="1" applyAlignment="1" applyProtection="1">
      <alignment horizontal="center"/>
    </xf>
    <xf numFmtId="42" fontId="21" fillId="0" borderId="0" xfId="0" applyNumberFormat="1" applyFont="1" applyAlignment="1" applyProtection="1">
      <alignment horizontal="center"/>
    </xf>
    <xf numFmtId="5" fontId="21" fillId="0" borderId="0" xfId="0" applyNumberFormat="1" applyFont="1" applyAlignment="1" applyProtection="1">
      <alignment horizontal="center"/>
    </xf>
    <xf numFmtId="37" fontId="21" fillId="0" borderId="0" xfId="0" applyFont="1" applyAlignment="1" applyProtection="1">
      <alignment horizontal="center"/>
    </xf>
    <xf numFmtId="9" fontId="21" fillId="0" borderId="0" xfId="0" quotePrefix="1" applyNumberFormat="1" applyFont="1" applyAlignment="1" applyProtection="1">
      <alignment horizontal="center"/>
    </xf>
    <xf numFmtId="170" fontId="21" fillId="0" borderId="0" xfId="0" applyNumberFormat="1" applyFont="1" applyAlignment="1" applyProtection="1">
      <alignment horizontal="center"/>
    </xf>
    <xf numFmtId="37" fontId="21" fillId="0" borderId="0" xfId="0" applyNumberFormat="1" applyFont="1" applyAlignment="1" applyProtection="1">
      <alignment horizontal="center"/>
    </xf>
    <xf numFmtId="9" fontId="21" fillId="0" borderId="0" xfId="0" applyNumberFormat="1" applyFont="1" applyAlignment="1" applyProtection="1">
      <alignment horizontal="center"/>
    </xf>
    <xf numFmtId="42" fontId="27" fillId="2" borderId="1" xfId="0" applyNumberFormat="1" applyFont="1" applyFill="1" applyBorder="1" applyAlignment="1" applyProtection="1">
      <alignment horizontal="center"/>
    </xf>
    <xf numFmtId="5" fontId="27" fillId="2" borderId="1" xfId="0" applyNumberFormat="1" applyFont="1" applyFill="1" applyBorder="1" applyAlignment="1" applyProtection="1">
      <alignment horizontal="center"/>
    </xf>
    <xf numFmtId="37" fontId="27" fillId="2" borderId="1" xfId="0" applyFont="1" applyFill="1" applyBorder="1" applyAlignment="1" applyProtection="1">
      <alignment horizontal="center"/>
    </xf>
    <xf numFmtId="168" fontId="27" fillId="2" borderId="1" xfId="0" applyNumberFormat="1" applyFont="1" applyFill="1" applyBorder="1" applyAlignment="1" applyProtection="1">
      <alignment horizontal="center"/>
    </xf>
    <xf numFmtId="168" fontId="27" fillId="2" borderId="1" xfId="0" quotePrefix="1" applyNumberFormat="1" applyFont="1" applyFill="1" applyBorder="1" applyAlignment="1" applyProtection="1">
      <alignment horizontal="center"/>
    </xf>
    <xf numFmtId="37" fontId="12" fillId="0" borderId="0" xfId="0" quotePrefix="1" applyFont="1" applyAlignment="1" applyProtection="1">
      <alignment horizontal="left"/>
    </xf>
    <xf numFmtId="37" fontId="7" fillId="0" borderId="0" xfId="0" quotePrefix="1" applyFont="1" applyAlignment="1" applyProtection="1">
      <alignment horizontal="center"/>
    </xf>
    <xf numFmtId="37" fontId="7" fillId="0" borderId="0" xfId="0" applyFont="1" applyAlignment="1" applyProtection="1">
      <alignment horizontal="center"/>
    </xf>
    <xf numFmtId="37" fontId="7" fillId="0" borderId="0" xfId="0" applyFont="1" applyProtection="1"/>
    <xf numFmtId="37" fontId="12" fillId="0" borderId="0" xfId="0" applyFont="1" applyAlignment="1" applyProtection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MONTHS" displayName="MONTHS" ref="A1:B13" totalsRowShown="0">
  <autoFilter ref="A1:B13"/>
  <tableColumns count="2">
    <tableColumn id="1" name="MONTH"/>
    <tableColumn id="2" name="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IU512"/>
  <sheetViews>
    <sheetView tabSelected="1" defaultGridColor="0" view="pageBreakPreview" colorId="22" zoomScale="75" zoomScaleNormal="100" zoomScaleSheetLayoutView="75" workbookViewId="0">
      <selection activeCell="A5" sqref="A5"/>
    </sheetView>
  </sheetViews>
  <sheetFormatPr defaultColWidth="11.44140625" defaultRowHeight="15"/>
  <cols>
    <col min="1" max="1" width="46.21875" style="71" customWidth="1"/>
    <col min="2" max="10" width="14.77734375" customWidth="1"/>
    <col min="11" max="11" width="12.77734375" customWidth="1"/>
    <col min="12" max="12" width="17.6640625" customWidth="1"/>
    <col min="13" max="16" width="11.44140625" customWidth="1"/>
    <col min="17" max="44" width="12.77734375" customWidth="1"/>
    <col min="45" max="50" width="11.44140625" customWidth="1"/>
    <col min="51" max="52" width="2.77734375" customWidth="1"/>
    <col min="53" max="65" width="10.77734375" customWidth="1"/>
    <col min="66" max="66" width="11.44140625" customWidth="1"/>
    <col min="67" max="71" width="10.77734375" customWidth="1"/>
    <col min="72" max="72" width="9.77734375" customWidth="1"/>
    <col min="73" max="84" width="10.77734375" customWidth="1"/>
  </cols>
  <sheetData>
    <row r="1" spans="1:255" ht="15.75" customHeight="1">
      <c r="A1" s="68"/>
      <c r="B1" s="1"/>
      <c r="C1" s="1"/>
      <c r="D1" s="1"/>
      <c r="E1" s="1"/>
      <c r="F1" s="1"/>
      <c r="G1" s="1"/>
      <c r="H1" s="1"/>
      <c r="I1" s="1"/>
      <c r="J1" s="1"/>
      <c r="K1" s="2"/>
      <c r="L1" s="56">
        <v>728258634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5.75">
      <c r="A2" s="69"/>
      <c r="B2" s="173" t="s">
        <v>284</v>
      </c>
      <c r="C2" s="173"/>
      <c r="D2" s="173"/>
      <c r="E2" s="3"/>
      <c r="F2" s="3"/>
      <c r="G2" s="38"/>
      <c r="H2" s="3"/>
      <c r="I2" s="3"/>
      <c r="J2" s="3"/>
      <c r="K2" s="3"/>
      <c r="L2" s="56">
        <v>48356754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.75">
      <c r="A3" s="69"/>
      <c r="B3" s="172" t="s">
        <v>285</v>
      </c>
      <c r="C3" s="172"/>
      <c r="D3" s="3"/>
      <c r="E3" s="3"/>
      <c r="F3" s="3"/>
      <c r="G3" s="3"/>
      <c r="H3" s="3"/>
      <c r="I3" s="3"/>
      <c r="J3" s="3"/>
      <c r="K3" s="3"/>
      <c r="L3" s="57">
        <v>7.1099999999999997E-2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.75">
      <c r="A4" s="31"/>
      <c r="B4" s="171" t="str">
        <f>TEXT(C22, "mmmm   yyyy")</f>
        <v>March   2012</v>
      </c>
      <c r="C4" s="171"/>
      <c r="D4" s="3"/>
      <c r="E4" s="3"/>
      <c r="F4" s="3"/>
      <c r="G4" s="3"/>
      <c r="H4" s="3"/>
      <c r="I4" s="3"/>
      <c r="J4" s="3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>
      <c r="A5" s="31"/>
      <c r="B5" s="11"/>
      <c r="C5" s="3"/>
      <c r="D5" s="3"/>
      <c r="E5" s="3"/>
      <c r="F5" s="3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8">
      <c r="A6" s="31"/>
      <c r="B6" s="174" t="str">
        <f>"General Fund Transfers by the Department of Revenue for the " &amp; VLOOKUP($H$20, MONTHS!A1:B13, 2, FALSE) &amp;  " month of the Fiscal Year"</f>
        <v>General Fund Transfers by the Department of Revenue for the 9th month of the Fiscal Year</v>
      </c>
      <c r="C6" s="174"/>
      <c r="D6" s="174"/>
      <c r="E6" s="174"/>
      <c r="F6" s="174"/>
      <c r="G6" s="174"/>
      <c r="H6" s="174"/>
      <c r="I6" s="174"/>
      <c r="J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8">
      <c r="A7" s="31"/>
      <c r="B7" s="170" t="str">
        <f>"ending June 30, 2012 were " &amp;TEXT(I64, "$###,###,###")&amp; " which is an increase of " &amp;TEXT(D119, "$###,###,###")</f>
        <v>ending June 30, 2012 were $493,186,477 which is an increase of $28,226,063</v>
      </c>
      <c r="C7" s="170"/>
      <c r="D7" s="170"/>
      <c r="E7" s="170"/>
      <c r="F7" s="170"/>
      <c r="G7" s="170"/>
      <c r="H7" s="170"/>
      <c r="I7" s="170"/>
      <c r="J7" s="3"/>
      <c r="K7" s="3"/>
      <c r="L7" s="11" t="s">
        <v>337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8">
      <c r="A8" s="31"/>
      <c r="B8" s="174" t="str">
        <f>"or "&amp;TEXT(E119,"##.##%")&amp;" from the same month of the prior year.  Transfers to all funds for the " &amp; VLOOKUP($H$20, MONTHS!A1:B13, 2, FALSE) &amp;" month of the Fiscal Year"</f>
        <v>or 6.07% from the same month of the prior year.  Transfers to all funds for the 9th month of the Fiscal Year</v>
      </c>
      <c r="C8" s="174"/>
      <c r="D8" s="174"/>
      <c r="E8" s="174"/>
      <c r="F8" s="174"/>
      <c r="G8" s="174"/>
      <c r="H8" s="174"/>
      <c r="I8" s="174"/>
      <c r="J8" s="3"/>
      <c r="K8" s="2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8">
      <c r="A9" s="69"/>
      <c r="B9" s="170" t="str">
        <f>"ending June 30, 2012 were "&amp;TEXT(L1,"$###,###,###")&amp; " which is an "&amp;IF(L2&gt;0, "increase", "decrease")&amp; " of " &amp;TEXT(L2, "$##,###,###")&amp; " or " &amp;TEXT(L3, "##.##%")&amp; " of the prior year."</f>
        <v>ending June 30, 2012 were $728,258,634 which is an increase of $48,356,754 or 7.11% of the prior year.</v>
      </c>
      <c r="C9" s="170"/>
      <c r="D9" s="170"/>
      <c r="E9" s="170"/>
      <c r="F9" s="170"/>
      <c r="G9" s="170"/>
      <c r="H9" s="170"/>
      <c r="I9" s="17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>
      <c r="A10" s="31"/>
      <c r="B10" s="36"/>
      <c r="C10" s="3"/>
      <c r="D10" s="3"/>
      <c r="E10" s="3"/>
      <c r="F10" s="3"/>
      <c r="G10" s="2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8">
      <c r="A11" s="69"/>
      <c r="B11" s="170" t="str">
        <f>"General Fund Transfers for the month of " &amp;TEXT(C22, "mmmm")&amp; " were " &amp;IF(J64&gt;0, "over", "under")&amp; " the estimate by $" &amp;TEXT(ABS(J64), "###,###")&amp; " or " &amp;TEXT(K64, "##.##%")</f>
        <v>General Fund Transfers for the month of March were over the estimate by $18,678,493 or 3.94%</v>
      </c>
      <c r="C11" s="170"/>
      <c r="D11" s="170"/>
      <c r="E11" s="170"/>
      <c r="F11" s="170"/>
      <c r="G11" s="170"/>
      <c r="H11" s="170"/>
      <c r="I11" s="170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30">
      <c r="A12" s="70"/>
      <c r="B12" s="1"/>
      <c r="C12" s="1"/>
      <c r="D12" s="1"/>
      <c r="E12" s="1"/>
      <c r="F12" s="1"/>
      <c r="G12" s="1"/>
      <c r="H12" s="1"/>
      <c r="I12" s="1"/>
      <c r="J12" s="1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>
      <c r="A13" s="69"/>
      <c r="B13" s="3"/>
      <c r="C13" s="3"/>
      <c r="D13" s="3"/>
      <c r="E13" s="3"/>
      <c r="F13" s="3"/>
      <c r="G13" s="3"/>
      <c r="H13" s="3"/>
      <c r="I13" s="3"/>
      <c r="J13" s="3"/>
      <c r="K13" s="2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3.9" customHeight="1">
      <c r="A14" s="121" t="s">
        <v>284</v>
      </c>
      <c r="B14" s="122"/>
      <c r="C14" s="123"/>
      <c r="D14" s="124"/>
      <c r="E14" s="121"/>
      <c r="F14" s="125"/>
      <c r="G14" s="126"/>
      <c r="H14" s="121"/>
      <c r="I14" s="127"/>
      <c r="J14" s="128"/>
      <c r="K14" s="16" t="s">
        <v>1</v>
      </c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3.9" customHeight="1">
      <c r="A15" s="121" t="s">
        <v>2</v>
      </c>
      <c r="B15" s="122"/>
      <c r="C15" s="123"/>
      <c r="D15" s="124"/>
      <c r="E15" s="121"/>
      <c r="F15" s="125"/>
      <c r="G15" s="126"/>
      <c r="H15" s="121"/>
      <c r="I15" s="121"/>
      <c r="J15" s="121"/>
      <c r="K15" s="16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3.9" customHeight="1">
      <c r="A16" s="121" t="s">
        <v>338</v>
      </c>
      <c r="B16" s="129"/>
      <c r="C16" s="130"/>
      <c r="D16" s="131"/>
      <c r="E16" s="132"/>
      <c r="F16" s="133"/>
      <c r="G16" s="134"/>
      <c r="H16" s="132"/>
      <c r="I16" s="132"/>
      <c r="J16" s="132"/>
      <c r="K16" s="135"/>
      <c r="L16" s="5"/>
      <c r="M16" s="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3.9" customHeight="1">
      <c r="A17" s="136"/>
      <c r="B17" s="137"/>
      <c r="C17" s="138"/>
      <c r="D17" s="139"/>
      <c r="E17" s="16"/>
      <c r="F17" s="15"/>
      <c r="G17" s="140"/>
      <c r="H17" s="16"/>
      <c r="I17" s="16"/>
      <c r="J17" s="16"/>
      <c r="K17" s="16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3.9" customHeight="1">
      <c r="A18" s="16"/>
      <c r="B18" s="137"/>
      <c r="C18" s="138"/>
      <c r="D18" s="139"/>
      <c r="E18" s="16"/>
      <c r="F18" s="15"/>
      <c r="G18" s="141"/>
      <c r="H18" s="142"/>
      <c r="I18" s="16"/>
      <c r="J18" s="16"/>
      <c r="K18" s="16"/>
      <c r="L18" s="4"/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7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.95" customHeight="1">
      <c r="A19" s="16"/>
      <c r="B19" s="137"/>
      <c r="C19" s="143" t="s">
        <v>5</v>
      </c>
      <c r="D19" s="139"/>
      <c r="E19" s="16"/>
      <c r="F19" s="15"/>
      <c r="G19" s="141"/>
      <c r="H19" s="144" t="s">
        <v>5</v>
      </c>
      <c r="I19" s="16"/>
      <c r="J19" s="16"/>
      <c r="K19" s="16"/>
      <c r="L19" s="3"/>
      <c r="M19" s="3"/>
      <c r="AR19" s="7"/>
    </row>
    <row r="20" spans="1:255" ht="15" customHeight="1">
      <c r="A20" s="145"/>
      <c r="B20" s="146" t="s">
        <v>5</v>
      </c>
      <c r="C20" s="143" t="s">
        <v>4</v>
      </c>
      <c r="D20" s="142" t="s">
        <v>3</v>
      </c>
      <c r="E20" s="144" t="s">
        <v>3</v>
      </c>
      <c r="F20" s="147" t="s">
        <v>6</v>
      </c>
      <c r="G20" s="148" t="s">
        <v>6</v>
      </c>
      <c r="H20" s="149" t="s">
        <v>316</v>
      </c>
      <c r="I20" s="144" t="s">
        <v>316</v>
      </c>
      <c r="J20" s="144" t="s">
        <v>7</v>
      </c>
      <c r="K20" s="144" t="s">
        <v>7</v>
      </c>
      <c r="M20" s="3"/>
      <c r="AR20" s="7"/>
    </row>
    <row r="21" spans="1:255" ht="15.75">
      <c r="A21" s="145"/>
      <c r="B21" s="146" t="s">
        <v>330</v>
      </c>
      <c r="C21" s="143" t="s">
        <v>331</v>
      </c>
      <c r="D21" s="142" t="s">
        <v>331</v>
      </c>
      <c r="E21" s="142" t="s">
        <v>8</v>
      </c>
      <c r="F21" s="147" t="s">
        <v>9</v>
      </c>
      <c r="G21" s="148" t="s">
        <v>10</v>
      </c>
      <c r="H21" s="150">
        <v>2012</v>
      </c>
      <c r="I21" s="150">
        <v>2012</v>
      </c>
      <c r="J21" s="142" t="s">
        <v>11</v>
      </c>
      <c r="K21" s="142" t="s">
        <v>11</v>
      </c>
      <c r="M21" s="9"/>
      <c r="AR21" s="7"/>
    </row>
    <row r="22" spans="1:255" ht="15.75">
      <c r="A22" s="151" t="s">
        <v>12</v>
      </c>
      <c r="B22" s="152" t="s">
        <v>4</v>
      </c>
      <c r="C22" s="153">
        <v>40999</v>
      </c>
      <c r="D22" s="154">
        <v>40999</v>
      </c>
      <c r="E22" s="155" t="s">
        <v>4</v>
      </c>
      <c r="F22" s="154">
        <v>40999</v>
      </c>
      <c r="G22" s="154">
        <v>40999</v>
      </c>
      <c r="H22" s="155" t="s">
        <v>4</v>
      </c>
      <c r="I22" s="155" t="s">
        <v>3</v>
      </c>
      <c r="J22" s="155" t="s">
        <v>13</v>
      </c>
      <c r="K22" s="155" t="s">
        <v>10</v>
      </c>
      <c r="M22" s="9"/>
      <c r="AR22" s="7"/>
    </row>
    <row r="23" spans="1:255" ht="15.75">
      <c r="A23" s="82"/>
      <c r="B23" s="83" t="s">
        <v>14</v>
      </c>
      <c r="C23" s="84"/>
      <c r="D23" s="85"/>
      <c r="E23" s="85"/>
      <c r="F23" s="86"/>
      <c r="G23" s="87"/>
      <c r="H23" s="85"/>
      <c r="I23" s="85"/>
      <c r="J23" s="85"/>
      <c r="K23" s="85"/>
      <c r="M23" s="3"/>
    </row>
    <row r="24" spans="1:255" ht="15.75">
      <c r="A24" s="82" t="s">
        <v>15</v>
      </c>
      <c r="B24" s="85">
        <v>1816900000</v>
      </c>
      <c r="C24" s="85">
        <v>1248121930</v>
      </c>
      <c r="D24" s="85">
        <v>1274355737.5</v>
      </c>
      <c r="E24" s="88">
        <v>0.70139013567064779</v>
      </c>
      <c r="F24" s="86">
        <v>26233807.5</v>
      </c>
      <c r="G24" s="88">
        <v>2.1018625560084502E-2</v>
      </c>
      <c r="H24" s="89">
        <v>151202129</v>
      </c>
      <c r="I24" s="85">
        <v>157862422.5</v>
      </c>
      <c r="J24" s="85">
        <v>6660293.5</v>
      </c>
      <c r="K24" s="88">
        <v>4.4048939945812535E-2</v>
      </c>
      <c r="M24" s="3"/>
      <c r="AR24" s="3"/>
      <c r="AS24" s="3"/>
      <c r="AT24" s="3"/>
      <c r="AU24" s="3"/>
      <c r="AV24" s="3"/>
      <c r="AW24" s="3"/>
      <c r="AX24" s="13"/>
      <c r="AY24" s="3"/>
      <c r="AZ24" s="3"/>
      <c r="BA24" s="14"/>
      <c r="BB24" s="14"/>
      <c r="BC24" s="14"/>
      <c r="BD24" s="14"/>
      <c r="BE24" s="14"/>
      <c r="BF24" s="14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 ht="15.75">
      <c r="A25" s="82"/>
      <c r="B25" s="85"/>
      <c r="C25" s="90"/>
      <c r="D25" s="85"/>
      <c r="E25" s="90"/>
      <c r="F25" s="86"/>
      <c r="G25" s="88"/>
      <c r="H25" s="91"/>
      <c r="I25" s="85"/>
      <c r="J25" s="90"/>
      <c r="K25" s="90"/>
      <c r="M25" s="3"/>
      <c r="AR25" s="3"/>
      <c r="AS25" s="3"/>
      <c r="AT25" s="3"/>
      <c r="AU25" s="3"/>
      <c r="AV25" s="3"/>
      <c r="AW25" s="3"/>
      <c r="AX25" s="13"/>
      <c r="AY25" s="3"/>
      <c r="AZ25" s="3"/>
      <c r="BA25" s="14"/>
      <c r="BB25" s="14"/>
      <c r="BC25" s="14"/>
      <c r="BD25" s="14"/>
      <c r="BE25" s="14"/>
      <c r="BF25" s="14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 ht="15.75">
      <c r="A26" s="82" t="s">
        <v>16</v>
      </c>
      <c r="B26" s="85">
        <v>1389100000</v>
      </c>
      <c r="C26" s="85">
        <v>869010878</v>
      </c>
      <c r="D26" s="90">
        <v>916044158.85000002</v>
      </c>
      <c r="E26" s="88">
        <v>0.65945155773522424</v>
      </c>
      <c r="F26" s="86">
        <v>47033280.850000024</v>
      </c>
      <c r="G26" s="88">
        <v>5.4122775722031898E-2</v>
      </c>
      <c r="H26" s="92">
        <v>61493770</v>
      </c>
      <c r="I26" s="90">
        <v>67252209.849999994</v>
      </c>
      <c r="J26" s="90">
        <v>5758439.849999994</v>
      </c>
      <c r="K26" s="88">
        <v>9.3642654369702719E-2</v>
      </c>
      <c r="M26" s="3"/>
      <c r="AR26" s="3"/>
      <c r="AS26" s="3"/>
      <c r="AT26" s="3"/>
      <c r="AU26" s="3"/>
      <c r="AV26" s="3"/>
      <c r="AW26" s="3"/>
      <c r="AX26" s="13"/>
      <c r="AY26" s="3"/>
      <c r="AZ26" s="3"/>
      <c r="BA26" s="14"/>
      <c r="BB26" s="14"/>
      <c r="BC26" s="14"/>
      <c r="BD26" s="14"/>
      <c r="BE26" s="14"/>
      <c r="BF26" s="14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 ht="15.75">
      <c r="A27" s="82"/>
      <c r="B27" s="85"/>
      <c r="C27" s="93"/>
      <c r="D27" s="85"/>
      <c r="E27" s="90"/>
      <c r="F27" s="86"/>
      <c r="G27" s="88"/>
      <c r="H27" s="91"/>
      <c r="I27" s="90"/>
      <c r="J27" s="90"/>
      <c r="K27" s="90"/>
      <c r="M27" s="3"/>
      <c r="AR27" s="3"/>
      <c r="AS27" s="3"/>
      <c r="AT27" s="3"/>
      <c r="AU27" s="3"/>
      <c r="AV27" s="3"/>
      <c r="AW27" s="3"/>
      <c r="AX27" s="13"/>
      <c r="AY27" s="3"/>
      <c r="AZ27" s="3"/>
      <c r="BA27" s="14"/>
      <c r="BB27" s="14"/>
      <c r="BC27" s="14"/>
      <c r="BD27" s="14"/>
      <c r="BE27" s="14"/>
      <c r="BF27" s="14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 ht="15.75">
      <c r="A28" s="82" t="s">
        <v>17</v>
      </c>
      <c r="B28" s="85">
        <v>431500000</v>
      </c>
      <c r="C28" s="85">
        <v>336278978</v>
      </c>
      <c r="D28" s="90">
        <v>368669282.34000003</v>
      </c>
      <c r="E28" s="88">
        <v>0.85438999383545777</v>
      </c>
      <c r="F28" s="86">
        <v>32390304.340000033</v>
      </c>
      <c r="G28" s="88">
        <v>9.6319741818651633E-2</v>
      </c>
      <c r="H28" s="92">
        <v>176527147</v>
      </c>
      <c r="I28" s="90">
        <v>187849195.34</v>
      </c>
      <c r="J28" s="90">
        <v>11322048.340000004</v>
      </c>
      <c r="K28" s="88">
        <v>6.4137717809487987E-2</v>
      </c>
      <c r="M28" s="3"/>
      <c r="AR28" s="3"/>
      <c r="AS28" s="3"/>
      <c r="AT28" s="3"/>
      <c r="AU28" s="3"/>
      <c r="AV28" s="3"/>
      <c r="AW28" s="3"/>
      <c r="AX28" s="13"/>
      <c r="AY28" s="3"/>
      <c r="AZ28" s="3"/>
      <c r="BA28" s="14"/>
      <c r="BB28" s="14"/>
      <c r="BC28" s="14"/>
      <c r="BD28" s="14"/>
      <c r="BE28" s="14"/>
      <c r="BF28" s="14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 ht="15.75">
      <c r="A29" s="82"/>
      <c r="B29" s="85"/>
      <c r="C29" s="93"/>
      <c r="D29" s="85"/>
      <c r="E29" s="90"/>
      <c r="F29" s="86"/>
      <c r="G29" s="88"/>
      <c r="H29" s="91"/>
      <c r="I29" s="90"/>
      <c r="J29" s="90"/>
      <c r="K29" s="90"/>
      <c r="M29" s="3"/>
      <c r="AR29" s="3"/>
      <c r="AS29" s="3"/>
      <c r="AT29" s="3"/>
      <c r="AU29" s="3"/>
      <c r="AV29" s="3"/>
      <c r="AW29" s="3"/>
      <c r="AX29" s="13"/>
      <c r="AY29" s="3"/>
      <c r="AZ29" s="3"/>
      <c r="BA29" s="14"/>
      <c r="BB29" s="14"/>
      <c r="BC29" s="14"/>
      <c r="BD29" s="14"/>
      <c r="BE29" s="14"/>
      <c r="BF29" s="14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 ht="15.75">
      <c r="A30" s="82" t="s">
        <v>18</v>
      </c>
      <c r="B30" s="85">
        <v>194000000</v>
      </c>
      <c r="C30" s="85">
        <v>135973935</v>
      </c>
      <c r="D30" s="90">
        <v>150573181.78999999</v>
      </c>
      <c r="E30" s="88">
        <v>0.77615042159793812</v>
      </c>
      <c r="F30" s="86">
        <v>14599246.789999992</v>
      </c>
      <c r="G30" s="88">
        <v>0.10736798041477576</v>
      </c>
      <c r="H30" s="92">
        <v>13514271</v>
      </c>
      <c r="I30" s="90">
        <v>16811697.789999999</v>
      </c>
      <c r="J30" s="90">
        <v>3297426.7899999991</v>
      </c>
      <c r="K30" s="88">
        <v>0.24399590551351227</v>
      </c>
      <c r="M30" s="3"/>
      <c r="AR30" s="3"/>
      <c r="AS30" s="3"/>
      <c r="AT30" s="3"/>
      <c r="AU30" s="3"/>
      <c r="AV30" s="3"/>
      <c r="AW30" s="3"/>
      <c r="AX30" s="13"/>
      <c r="AY30" s="3"/>
      <c r="AZ30" s="3"/>
      <c r="BA30" s="14"/>
      <c r="BB30" s="14"/>
      <c r="BC30" s="14"/>
      <c r="BD30" s="14"/>
      <c r="BE30" s="14"/>
      <c r="BF30" s="14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 ht="15.75">
      <c r="A31" s="82"/>
      <c r="B31" s="85"/>
      <c r="C31" s="93"/>
      <c r="D31" s="85"/>
      <c r="E31" s="90"/>
      <c r="F31" s="86"/>
      <c r="G31" s="88"/>
      <c r="H31" s="91"/>
      <c r="I31" s="90"/>
      <c r="J31" s="90"/>
      <c r="K31" s="90"/>
      <c r="M31" s="3"/>
      <c r="AR31" s="3"/>
      <c r="AS31" s="3"/>
      <c r="AT31" s="3"/>
      <c r="AU31" s="3"/>
      <c r="AV31" s="3"/>
      <c r="AW31" s="3"/>
      <c r="AX31" s="13"/>
      <c r="AY31" s="3"/>
      <c r="AZ31" s="3"/>
      <c r="BA31" s="14"/>
      <c r="BB31" s="14"/>
      <c r="BC31" s="14"/>
      <c r="BD31" s="14"/>
      <c r="BE31" s="14"/>
      <c r="BF31" s="14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 ht="15.75">
      <c r="A32" s="82" t="s">
        <v>19</v>
      </c>
      <c r="B32" s="85">
        <v>169600000</v>
      </c>
      <c r="C32" s="85">
        <v>96069184</v>
      </c>
      <c r="D32" s="90">
        <v>91945458.650000006</v>
      </c>
      <c r="E32" s="88">
        <v>0.54213124204009433</v>
      </c>
      <c r="F32" s="86">
        <v>-4123725.349999994</v>
      </c>
      <c r="G32" s="88">
        <v>-4.2924538112033866E-2</v>
      </c>
      <c r="H32" s="92">
        <v>31174252</v>
      </c>
      <c r="I32" s="90">
        <v>18568814.649999999</v>
      </c>
      <c r="J32" s="90">
        <v>-12605437.350000001</v>
      </c>
      <c r="K32" s="88">
        <v>-0.40435412371722668</v>
      </c>
      <c r="M32" s="3"/>
      <c r="AR32" s="3"/>
      <c r="AS32" s="3"/>
      <c r="AT32" s="3"/>
      <c r="AU32" s="3"/>
      <c r="AV32" s="3"/>
      <c r="AW32" s="3"/>
      <c r="AX32" s="13"/>
      <c r="AY32" s="3"/>
      <c r="AZ32" s="3"/>
      <c r="BA32" s="14"/>
      <c r="BB32" s="14"/>
      <c r="BC32" s="14"/>
      <c r="BD32" s="14"/>
      <c r="BE32" s="14"/>
      <c r="BF32" s="14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 ht="15.75">
      <c r="A33" s="82"/>
      <c r="B33" s="85"/>
      <c r="C33" s="93"/>
      <c r="D33" s="85"/>
      <c r="E33" s="90"/>
      <c r="F33" s="86"/>
      <c r="G33" s="88"/>
      <c r="H33" s="91"/>
      <c r="I33" s="90"/>
      <c r="J33" s="90"/>
      <c r="K33" s="90"/>
      <c r="M33" s="3"/>
      <c r="AR33" s="3"/>
      <c r="AS33" s="3"/>
      <c r="AT33" s="3"/>
      <c r="AU33" s="3"/>
      <c r="AV33" s="3"/>
      <c r="AW33" s="3"/>
      <c r="AX33" s="13"/>
      <c r="AY33" s="3"/>
      <c r="AZ33" s="3"/>
      <c r="BA33" s="14"/>
      <c r="BB33" s="14"/>
      <c r="BC33" s="14"/>
      <c r="BD33" s="14"/>
      <c r="BE33" s="14"/>
      <c r="BF33" s="14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 ht="15.75">
      <c r="A34" s="82" t="s">
        <v>20</v>
      </c>
      <c r="B34" s="85">
        <v>163000000</v>
      </c>
      <c r="C34" s="85">
        <v>123685546</v>
      </c>
      <c r="D34" s="90">
        <v>116845850.34999999</v>
      </c>
      <c r="E34" s="88">
        <v>0.71684570766871158</v>
      </c>
      <c r="F34" s="86">
        <v>-6839695.650000006</v>
      </c>
      <c r="G34" s="88">
        <v>-5.529906986868139E-2</v>
      </c>
      <c r="H34" s="92">
        <v>14288350</v>
      </c>
      <c r="I34" s="90">
        <v>13974870.350000001</v>
      </c>
      <c r="J34" s="90">
        <v>-313479.64999999851</v>
      </c>
      <c r="K34" s="88">
        <v>-2.1939527657147153E-2</v>
      </c>
      <c r="M34" s="3"/>
      <c r="AR34" s="3"/>
      <c r="AS34" s="3"/>
      <c r="AT34" s="3"/>
      <c r="AU34" s="3"/>
      <c r="AV34" s="3"/>
      <c r="AW34" s="3"/>
      <c r="AX34" s="13"/>
      <c r="AY34" s="3"/>
      <c r="AZ34" s="3"/>
      <c r="BA34" s="14"/>
      <c r="BB34" s="14"/>
      <c r="BC34" s="14"/>
      <c r="BD34" s="14"/>
      <c r="BE34" s="14"/>
      <c r="BF34" s="14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 ht="15.75">
      <c r="A35" s="82"/>
      <c r="B35" s="85"/>
      <c r="C35" s="93"/>
      <c r="D35" s="85"/>
      <c r="E35" s="90"/>
      <c r="F35" s="86"/>
      <c r="G35" s="88"/>
      <c r="H35" s="91"/>
      <c r="I35" s="90"/>
      <c r="J35" s="90"/>
      <c r="K35" s="90"/>
      <c r="M35" s="3"/>
      <c r="AR35" s="3"/>
      <c r="AS35" s="3"/>
      <c r="AT35" s="3"/>
      <c r="AU35" s="3"/>
      <c r="AV35" s="3"/>
      <c r="AW35" s="3"/>
      <c r="AX35" s="13"/>
      <c r="AY35" s="3"/>
      <c r="AZ35" s="3"/>
      <c r="BA35" s="14"/>
      <c r="BB35" s="14"/>
      <c r="BC35" s="14"/>
      <c r="BD35" s="14"/>
      <c r="BE35" s="14"/>
      <c r="BF35" s="14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ht="15.75">
      <c r="A36" s="82" t="s">
        <v>21</v>
      </c>
      <c r="B36" s="85">
        <v>64800000</v>
      </c>
      <c r="C36" s="85">
        <v>48428002</v>
      </c>
      <c r="D36" s="90">
        <v>49564695.619999997</v>
      </c>
      <c r="E36" s="88">
        <v>0.76488727808641976</v>
      </c>
      <c r="F36" s="86">
        <v>1136693.6199999973</v>
      </c>
      <c r="G36" s="88">
        <v>2.3471825659873338E-2</v>
      </c>
      <c r="H36" s="92">
        <v>5225701</v>
      </c>
      <c r="I36" s="90">
        <v>5721596.6200000001</v>
      </c>
      <c r="J36" s="90">
        <v>495895.62000000011</v>
      </c>
      <c r="K36" s="88">
        <v>9.4895521194190049E-2</v>
      </c>
      <c r="M36" s="3"/>
      <c r="AR36" s="3"/>
      <c r="AS36" s="3"/>
      <c r="AT36" s="3"/>
      <c r="AU36" s="3"/>
      <c r="AV36" s="3"/>
      <c r="AW36" s="3"/>
      <c r="AX36" s="13"/>
      <c r="AY36" s="3"/>
      <c r="AZ36" s="3"/>
      <c r="BA36" s="14"/>
      <c r="BB36" s="14"/>
      <c r="BC36" s="14"/>
      <c r="BD36" s="14"/>
      <c r="BE36" s="14"/>
      <c r="BF36" s="14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ht="15.75">
      <c r="A37" s="82"/>
      <c r="B37" s="85"/>
      <c r="C37" s="93"/>
      <c r="D37" s="85"/>
      <c r="E37" s="90"/>
      <c r="F37" s="86"/>
      <c r="G37" s="88"/>
      <c r="H37" s="91"/>
      <c r="I37" s="90"/>
      <c r="J37" s="90"/>
      <c r="K37" s="90"/>
      <c r="M37" s="3"/>
      <c r="AR37" s="3"/>
      <c r="AS37" s="3"/>
      <c r="AT37" s="3"/>
      <c r="AU37" s="3"/>
      <c r="AV37" s="3"/>
      <c r="AW37" s="3"/>
      <c r="AX37" s="13"/>
      <c r="AY37" s="3"/>
      <c r="AZ37" s="3"/>
      <c r="BA37" s="14"/>
      <c r="BB37" s="14"/>
      <c r="BC37" s="14"/>
      <c r="BD37" s="14"/>
      <c r="BE37" s="14"/>
      <c r="BF37" s="14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 ht="15.75">
      <c r="A38" s="82" t="s">
        <v>22</v>
      </c>
      <c r="B38" s="85">
        <v>31200000</v>
      </c>
      <c r="C38" s="85">
        <v>22964167</v>
      </c>
      <c r="D38" s="90">
        <v>22535875.52</v>
      </c>
      <c r="E38" s="88">
        <v>0.72230370256410259</v>
      </c>
      <c r="F38" s="86">
        <v>-428291.48000000045</v>
      </c>
      <c r="G38" s="88">
        <v>-1.8650425247299433E-2</v>
      </c>
      <c r="H38" s="92">
        <v>2198421</v>
      </c>
      <c r="I38" s="90">
        <v>2440959.52</v>
      </c>
      <c r="J38" s="90">
        <v>242538.52000000002</v>
      </c>
      <c r="K38" s="88">
        <v>0.11032396433622133</v>
      </c>
      <c r="M38" s="3"/>
      <c r="AR38" s="3"/>
      <c r="AS38" s="3"/>
      <c r="AT38" s="3"/>
      <c r="AU38" s="3"/>
      <c r="AV38" s="3"/>
      <c r="AW38" s="3"/>
      <c r="AX38" s="13"/>
      <c r="AY38" s="3"/>
      <c r="AZ38" s="3"/>
      <c r="BA38" s="14"/>
      <c r="BB38" s="14"/>
      <c r="BC38" s="14"/>
      <c r="BD38" s="14"/>
      <c r="BE38" s="14"/>
      <c r="BF38" s="14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 ht="15.75">
      <c r="A39" s="82"/>
      <c r="B39" s="85"/>
      <c r="C39" s="93"/>
      <c r="D39" s="85"/>
      <c r="E39" s="90"/>
      <c r="F39" s="86"/>
      <c r="G39" s="88"/>
      <c r="H39" s="91"/>
      <c r="I39" s="90"/>
      <c r="J39" s="90"/>
      <c r="K39" s="90"/>
      <c r="M39" s="3"/>
      <c r="AR39" s="3"/>
      <c r="AS39" s="3"/>
      <c r="AT39" s="3"/>
      <c r="AU39" s="3"/>
      <c r="AV39" s="3"/>
      <c r="AW39" s="3"/>
      <c r="AX39" s="13"/>
      <c r="AY39" s="3"/>
      <c r="AZ39" s="3"/>
      <c r="BA39" s="14"/>
      <c r="BB39" s="14"/>
      <c r="BC39" s="14"/>
      <c r="BD39" s="14"/>
      <c r="BE39" s="14"/>
      <c r="BF39" s="14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 ht="15.75">
      <c r="A40" s="82" t="s">
        <v>23</v>
      </c>
      <c r="B40" s="85">
        <v>58000000</v>
      </c>
      <c r="C40" s="85">
        <v>43499997</v>
      </c>
      <c r="D40" s="90">
        <v>58451803.329999998</v>
      </c>
      <c r="E40" s="88">
        <v>1.007789712586207</v>
      </c>
      <c r="F40" s="86">
        <v>14951806.329999998</v>
      </c>
      <c r="G40" s="88">
        <v>0.34371970945193392</v>
      </c>
      <c r="H40" s="92">
        <v>4833333</v>
      </c>
      <c r="I40" s="90">
        <v>6100484.3300000001</v>
      </c>
      <c r="J40" s="90">
        <v>1267151.33</v>
      </c>
      <c r="K40" s="88">
        <v>0.26216925877029373</v>
      </c>
      <c r="M40" s="3"/>
      <c r="AR40" s="3"/>
      <c r="AS40" s="3"/>
      <c r="AT40" s="3"/>
      <c r="AU40" s="3"/>
      <c r="AV40" s="3"/>
      <c r="AW40" s="3"/>
      <c r="AX40" s="13"/>
      <c r="AY40" s="3"/>
      <c r="AZ40" s="3"/>
      <c r="BA40" s="14"/>
      <c r="BB40" s="14"/>
      <c r="BC40" s="14"/>
      <c r="BD40" s="14"/>
      <c r="BE40" s="14"/>
      <c r="BF40" s="14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 ht="15.75">
      <c r="A41" s="82"/>
      <c r="B41" s="85"/>
      <c r="C41" s="93"/>
      <c r="D41" s="85"/>
      <c r="E41" s="90"/>
      <c r="F41" s="86"/>
      <c r="G41" s="88"/>
      <c r="H41" s="91"/>
      <c r="I41" s="90"/>
      <c r="J41" s="90"/>
      <c r="K41" s="90"/>
      <c r="M41" s="3"/>
      <c r="AR41" s="3"/>
      <c r="AS41" s="3"/>
      <c r="AT41" s="3"/>
      <c r="AU41" s="3"/>
      <c r="AV41" s="3"/>
      <c r="AW41" s="3"/>
      <c r="AX41" s="13"/>
      <c r="AY41" s="3"/>
      <c r="AZ41" s="3"/>
      <c r="BA41" s="14"/>
      <c r="BB41" s="14"/>
      <c r="BC41" s="14"/>
      <c r="BD41" s="14"/>
      <c r="BE41" s="14"/>
      <c r="BF41" s="14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 ht="15.75">
      <c r="A42" s="82" t="s">
        <v>24</v>
      </c>
      <c r="B42" s="85">
        <v>10000000</v>
      </c>
      <c r="C42" s="85">
        <v>7499997</v>
      </c>
      <c r="D42" s="90">
        <v>8066056.8200000003</v>
      </c>
      <c r="E42" s="88">
        <v>0.80660568200000005</v>
      </c>
      <c r="F42" s="86">
        <v>566059.8200000003</v>
      </c>
      <c r="G42" s="88">
        <v>7.5474672856535849E-2</v>
      </c>
      <c r="H42" s="92">
        <v>833333</v>
      </c>
      <c r="I42" s="90">
        <v>587609.82000000007</v>
      </c>
      <c r="J42" s="90">
        <v>-245723.17999999993</v>
      </c>
      <c r="K42" s="88">
        <v>-0.29486793394717348</v>
      </c>
      <c r="M42" s="3"/>
      <c r="AR42" s="3"/>
      <c r="AS42" s="3"/>
      <c r="AT42" s="3"/>
      <c r="AU42" s="3"/>
      <c r="AV42" s="3"/>
      <c r="AW42" s="3"/>
      <c r="AX42" s="13"/>
      <c r="AY42" s="3"/>
      <c r="AZ42" s="3"/>
      <c r="BA42" s="14"/>
      <c r="BB42" s="14"/>
      <c r="BC42" s="14"/>
      <c r="BD42" s="14"/>
      <c r="BE42" s="14"/>
      <c r="BF42" s="14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 ht="15.75">
      <c r="A43" s="82"/>
      <c r="B43" s="85"/>
      <c r="C43" s="93"/>
      <c r="D43" s="85"/>
      <c r="E43" s="90"/>
      <c r="F43" s="86"/>
      <c r="G43" s="88"/>
      <c r="H43" s="91"/>
      <c r="I43" s="90"/>
      <c r="J43" s="90"/>
      <c r="K43" s="90"/>
      <c r="M43" s="3"/>
      <c r="AR43" s="3"/>
      <c r="AS43" s="3"/>
      <c r="AT43" s="3"/>
      <c r="AU43" s="3"/>
      <c r="AV43" s="3"/>
      <c r="AW43" s="3"/>
      <c r="AX43" s="13"/>
      <c r="AY43" s="3"/>
      <c r="AZ43" s="3"/>
      <c r="BA43" s="14"/>
      <c r="BB43" s="14"/>
      <c r="BC43" s="14"/>
      <c r="BD43" s="14"/>
      <c r="BE43" s="14"/>
      <c r="BF43" s="14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 ht="15.75">
      <c r="A44" s="82" t="s">
        <v>25</v>
      </c>
      <c r="B44" s="85">
        <v>0</v>
      </c>
      <c r="C44" s="85">
        <v>0</v>
      </c>
      <c r="D44" s="90">
        <v>2381084</v>
      </c>
      <c r="E44" s="88">
        <v>0</v>
      </c>
      <c r="F44" s="86">
        <v>2381084</v>
      </c>
      <c r="G44" s="88">
        <v>0</v>
      </c>
      <c r="H44" s="92">
        <v>0</v>
      </c>
      <c r="I44" s="90">
        <v>0</v>
      </c>
      <c r="J44" s="90">
        <v>0</v>
      </c>
      <c r="K44" s="88">
        <v>1</v>
      </c>
      <c r="M44" s="3"/>
      <c r="AR44" s="3"/>
      <c r="AS44" s="3"/>
      <c r="AT44" s="3"/>
      <c r="AU44" s="3"/>
      <c r="AV44" s="3"/>
      <c r="AW44" s="3"/>
      <c r="AX44" s="13"/>
      <c r="AY44" s="3"/>
      <c r="AZ44" s="3"/>
      <c r="BA44" s="14"/>
      <c r="BB44" s="14"/>
      <c r="BC44" s="14"/>
      <c r="BD44" s="14"/>
      <c r="BE44" s="14"/>
      <c r="BF44" s="14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 ht="15.75">
      <c r="A45" s="82"/>
      <c r="B45" s="85"/>
      <c r="C45" s="93"/>
      <c r="D45" s="85"/>
      <c r="E45" s="90"/>
      <c r="F45" s="86"/>
      <c r="G45" s="88"/>
      <c r="H45" s="91"/>
      <c r="I45" s="90"/>
      <c r="J45" s="90"/>
      <c r="K45" s="90"/>
      <c r="M45" s="3"/>
      <c r="AR45" s="3"/>
      <c r="AS45" s="3"/>
      <c r="AT45" s="3"/>
      <c r="AU45" s="3"/>
      <c r="AV45" s="3"/>
      <c r="AW45" s="3"/>
      <c r="AX45" s="13"/>
      <c r="AY45" s="3"/>
      <c r="AZ45" s="3"/>
      <c r="BA45" s="14"/>
      <c r="BB45" s="14"/>
      <c r="BC45" s="14"/>
      <c r="BD45" s="14"/>
      <c r="BE45" s="14"/>
      <c r="BF45" s="14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ht="15.75">
      <c r="A46" s="82" t="s">
        <v>26</v>
      </c>
      <c r="B46" s="85">
        <v>9000000</v>
      </c>
      <c r="C46" s="85">
        <v>6537020</v>
      </c>
      <c r="D46" s="90">
        <v>6727836.2999999998</v>
      </c>
      <c r="E46" s="88">
        <v>0.74753736666666659</v>
      </c>
      <c r="F46" s="86">
        <v>190816.29999999981</v>
      </c>
      <c r="G46" s="88">
        <v>2.9190104971378368E-2</v>
      </c>
      <c r="H46" s="92">
        <v>603488</v>
      </c>
      <c r="I46" s="90">
        <v>749049.3</v>
      </c>
      <c r="J46" s="90">
        <v>145561.30000000005</v>
      </c>
      <c r="K46" s="88">
        <v>0.24119999072061094</v>
      </c>
      <c r="M46" s="3"/>
      <c r="AR46" s="3"/>
      <c r="AS46" s="3"/>
      <c r="AT46" s="3"/>
      <c r="AU46" s="3"/>
      <c r="AV46" s="3"/>
      <c r="AW46" s="3"/>
      <c r="AX46" s="13"/>
      <c r="AY46" s="3"/>
      <c r="AZ46" s="3"/>
      <c r="BA46" s="14"/>
      <c r="BB46" s="14"/>
      <c r="BC46" s="14"/>
      <c r="BD46" s="14"/>
      <c r="BE46" s="14"/>
      <c r="BF46" s="14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ht="15.75">
      <c r="A47" s="82"/>
      <c r="B47" s="85"/>
      <c r="C47" s="93"/>
      <c r="D47" s="85"/>
      <c r="E47" s="90"/>
      <c r="F47" s="86"/>
      <c r="G47" s="88"/>
      <c r="H47" s="91"/>
      <c r="I47" s="90"/>
      <c r="J47" s="90"/>
      <c r="K47" s="90"/>
      <c r="M47" s="3"/>
      <c r="AR47" s="3"/>
      <c r="AS47" s="3"/>
      <c r="AT47" s="3"/>
      <c r="AU47" s="3"/>
      <c r="AV47" s="3"/>
      <c r="AW47" s="3"/>
      <c r="AX47" s="13"/>
      <c r="AY47" s="3"/>
      <c r="AZ47" s="3"/>
      <c r="BA47" s="14"/>
      <c r="BB47" s="14"/>
      <c r="BC47" s="14"/>
      <c r="BD47" s="14"/>
      <c r="BE47" s="14"/>
      <c r="BF47" s="14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 ht="15.75">
      <c r="A48" s="82" t="s">
        <v>27</v>
      </c>
      <c r="B48" s="85">
        <v>0</v>
      </c>
      <c r="C48" s="85">
        <v>0</v>
      </c>
      <c r="D48" s="90">
        <v>0</v>
      </c>
      <c r="E48" s="88">
        <v>0</v>
      </c>
      <c r="F48" s="86">
        <v>0</v>
      </c>
      <c r="G48" s="88">
        <v>0</v>
      </c>
      <c r="H48" s="92">
        <v>0</v>
      </c>
      <c r="I48" s="90">
        <v>0</v>
      </c>
      <c r="J48" s="90">
        <v>0</v>
      </c>
      <c r="K48" s="88">
        <v>0</v>
      </c>
      <c r="M48" s="3"/>
      <c r="AR48" s="3"/>
      <c r="AS48" s="3"/>
      <c r="AT48" s="3"/>
      <c r="AU48" s="3"/>
      <c r="AV48" s="3"/>
      <c r="AW48" s="3"/>
      <c r="AX48" s="13"/>
      <c r="AY48" s="3"/>
      <c r="AZ48" s="3"/>
      <c r="BA48" s="14"/>
      <c r="BB48" s="14"/>
      <c r="BC48" s="14"/>
      <c r="BD48" s="14"/>
      <c r="BE48" s="14"/>
      <c r="BF48" s="14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 ht="15.75">
      <c r="A49" s="82"/>
      <c r="B49" s="85"/>
      <c r="C49" s="93"/>
      <c r="D49" s="85"/>
      <c r="E49" s="90"/>
      <c r="F49" s="86"/>
      <c r="G49" s="88"/>
      <c r="H49" s="91"/>
      <c r="I49" s="90"/>
      <c r="J49" s="90"/>
      <c r="K49" s="90"/>
      <c r="M49" s="3"/>
      <c r="AR49" s="3"/>
      <c r="AS49" s="3"/>
      <c r="AT49" s="3"/>
      <c r="AU49" s="3"/>
      <c r="AV49" s="3"/>
      <c r="AW49" s="3"/>
      <c r="AX49" s="13"/>
      <c r="AY49" s="3"/>
      <c r="AZ49" s="3"/>
      <c r="BA49" s="14"/>
      <c r="BB49" s="14"/>
      <c r="BC49" s="14"/>
      <c r="BD49" s="14"/>
      <c r="BE49" s="14"/>
      <c r="BF49" s="14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 ht="15.75">
      <c r="A50" s="82" t="s">
        <v>28</v>
      </c>
      <c r="B50" s="85">
        <v>6000000</v>
      </c>
      <c r="C50" s="85">
        <v>4520311</v>
      </c>
      <c r="D50" s="90">
        <v>6323621.2199999997</v>
      </c>
      <c r="E50" s="88">
        <v>1.05393687</v>
      </c>
      <c r="F50" s="86">
        <v>1803310.2199999997</v>
      </c>
      <c r="G50" s="88">
        <v>0.3989349892076009</v>
      </c>
      <c r="H50" s="92">
        <v>5942</v>
      </c>
      <c r="I50" s="90">
        <v>2924.2199999999993</v>
      </c>
      <c r="J50" s="90">
        <v>-3017.7800000000007</v>
      </c>
      <c r="K50" s="88">
        <v>-0.50787277011107379</v>
      </c>
      <c r="M50" s="3"/>
      <c r="AR50" s="3"/>
      <c r="AS50" s="3"/>
      <c r="AT50" s="3"/>
      <c r="AU50" s="3"/>
      <c r="AV50" s="3"/>
      <c r="AW50" s="3"/>
      <c r="AX50" s="13"/>
      <c r="AY50" s="3"/>
      <c r="AZ50" s="3"/>
      <c r="BA50" s="14"/>
      <c r="BB50" s="14"/>
      <c r="BC50" s="14"/>
      <c r="BD50" s="14"/>
      <c r="BE50" s="14"/>
      <c r="BF50" s="14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 ht="15.75">
      <c r="A51" s="82"/>
      <c r="B51" s="85"/>
      <c r="C51" s="93"/>
      <c r="D51" s="85"/>
      <c r="E51" s="90"/>
      <c r="F51" s="86"/>
      <c r="G51" s="88"/>
      <c r="H51" s="91"/>
      <c r="I51" s="90"/>
      <c r="J51" s="90"/>
      <c r="K51" s="90"/>
      <c r="M51" s="3"/>
      <c r="AR51" s="3"/>
      <c r="AS51" s="3"/>
      <c r="AT51" s="3"/>
      <c r="AU51" s="3"/>
      <c r="AV51" s="3"/>
      <c r="AW51" s="3"/>
      <c r="AX51" s="13"/>
      <c r="AY51" s="3"/>
      <c r="AZ51" s="3"/>
      <c r="BA51" s="14"/>
      <c r="BB51" s="14"/>
      <c r="BC51" s="14"/>
      <c r="BD51" s="14"/>
      <c r="BE51" s="14"/>
      <c r="BF51" s="14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 ht="15.75">
      <c r="A52" s="82" t="s">
        <v>29</v>
      </c>
      <c r="B52" s="85">
        <v>0</v>
      </c>
      <c r="C52" s="85">
        <v>0</v>
      </c>
      <c r="D52" s="90">
        <v>0</v>
      </c>
      <c r="E52" s="88">
        <v>0</v>
      </c>
      <c r="F52" s="86">
        <v>0</v>
      </c>
      <c r="G52" s="88">
        <v>0</v>
      </c>
      <c r="H52" s="92">
        <v>0</v>
      </c>
      <c r="I52" s="90">
        <v>0</v>
      </c>
      <c r="J52" s="90">
        <v>0</v>
      </c>
      <c r="K52" s="88">
        <v>0</v>
      </c>
      <c r="M52" s="3"/>
      <c r="AR52" s="3"/>
      <c r="AS52" s="3"/>
      <c r="AT52" s="3"/>
      <c r="AU52" s="3"/>
      <c r="AV52" s="3"/>
      <c r="AW52" s="3"/>
      <c r="AX52" s="13"/>
      <c r="AY52" s="3"/>
      <c r="AZ52" s="3"/>
      <c r="BA52" s="14"/>
      <c r="BB52" s="14"/>
      <c r="BC52" s="14"/>
      <c r="BD52" s="14"/>
      <c r="BE52" s="14"/>
      <c r="BF52" s="14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 ht="15.75">
      <c r="A53" s="82"/>
      <c r="B53" s="85"/>
      <c r="C53" s="93"/>
      <c r="D53" s="85"/>
      <c r="E53" s="88"/>
      <c r="F53" s="86"/>
      <c r="G53" s="88"/>
      <c r="H53" s="91"/>
      <c r="I53" s="90"/>
      <c r="J53" s="90"/>
      <c r="K53" s="90"/>
      <c r="M53" s="3"/>
      <c r="AR53" s="3"/>
      <c r="AS53" s="3"/>
      <c r="AT53" s="3"/>
      <c r="AU53" s="3"/>
      <c r="AV53" s="3"/>
      <c r="AW53" s="3"/>
      <c r="AX53" s="13"/>
      <c r="AY53" s="3"/>
      <c r="AZ53" s="3"/>
      <c r="BA53" s="14"/>
      <c r="BB53" s="14"/>
      <c r="BC53" s="14"/>
      <c r="BD53" s="14"/>
      <c r="BE53" s="14"/>
      <c r="BF53" s="14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 ht="15.75">
      <c r="A54" s="82" t="s">
        <v>204</v>
      </c>
      <c r="B54" s="85">
        <v>4300000</v>
      </c>
      <c r="C54" s="85">
        <v>3367852</v>
      </c>
      <c r="D54" s="90">
        <v>3598999.5</v>
      </c>
      <c r="E54" s="88">
        <v>0.83697662790697669</v>
      </c>
      <c r="F54" s="86">
        <v>231147.5</v>
      </c>
      <c r="G54" s="88">
        <v>6.8633508835898971E-2</v>
      </c>
      <c r="H54" s="92">
        <v>315539</v>
      </c>
      <c r="I54" s="90">
        <v>324254.5</v>
      </c>
      <c r="J54" s="90">
        <v>8715.5</v>
      </c>
      <c r="K54" s="88">
        <v>2.7620991382998616E-2</v>
      </c>
      <c r="M54" s="3"/>
      <c r="AR54" s="3"/>
      <c r="AS54" s="3"/>
      <c r="AT54" s="3"/>
      <c r="AU54" s="3"/>
      <c r="AV54" s="3"/>
      <c r="AW54" s="3"/>
      <c r="AX54" s="13"/>
      <c r="AY54" s="3"/>
      <c r="AZ54" s="3"/>
      <c r="BA54" s="14"/>
      <c r="BB54" s="14"/>
      <c r="BC54" s="14"/>
      <c r="BD54" s="14"/>
      <c r="BE54" s="14"/>
      <c r="BF54" s="14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>
      <c r="A55" s="94"/>
      <c r="B55" s="85"/>
      <c r="C55" s="93"/>
      <c r="D55" s="95"/>
      <c r="E55" s="90"/>
      <c r="F55" s="86"/>
      <c r="G55" s="88"/>
      <c r="H55" s="91"/>
      <c r="I55" s="90"/>
      <c r="J55" s="90"/>
      <c r="K55" s="90"/>
      <c r="M55" s="3"/>
      <c r="AR55" s="3"/>
      <c r="AS55" s="3"/>
      <c r="AT55" s="3"/>
      <c r="AU55" s="3"/>
      <c r="AV55" s="3"/>
      <c r="AW55" s="3"/>
      <c r="AX55" s="13"/>
      <c r="AY55" s="3"/>
      <c r="AZ55" s="3"/>
      <c r="BA55" s="14"/>
      <c r="BB55" s="14"/>
      <c r="BC55" s="14"/>
      <c r="BD55" s="14"/>
      <c r="BE55" s="14"/>
      <c r="BF55" s="14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 ht="15.75">
      <c r="A56" s="82" t="s">
        <v>30</v>
      </c>
      <c r="B56" s="85">
        <v>1200000</v>
      </c>
      <c r="C56" s="85">
        <v>1200000</v>
      </c>
      <c r="D56" s="90">
        <v>1200000</v>
      </c>
      <c r="E56" s="88">
        <v>1</v>
      </c>
      <c r="F56" s="86">
        <v>0</v>
      </c>
      <c r="G56" s="88">
        <v>0</v>
      </c>
      <c r="H56" s="92">
        <v>0</v>
      </c>
      <c r="I56" s="90">
        <v>0</v>
      </c>
      <c r="J56" s="90">
        <v>0</v>
      </c>
      <c r="K56" s="88">
        <v>0</v>
      </c>
      <c r="M56" s="3"/>
      <c r="AR56" s="3"/>
      <c r="AS56" s="3"/>
      <c r="AT56" s="3"/>
      <c r="AU56" s="3"/>
      <c r="AV56" s="3"/>
      <c r="AW56" s="3"/>
      <c r="AX56" s="13"/>
      <c r="AY56" s="3"/>
      <c r="AZ56" s="3"/>
      <c r="BA56" s="14"/>
      <c r="BB56" s="14"/>
      <c r="BC56" s="14"/>
      <c r="BD56" s="14"/>
      <c r="BE56" s="14"/>
      <c r="BF56" s="14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 ht="15.75">
      <c r="A57" s="82"/>
      <c r="B57" s="85"/>
      <c r="C57" s="90"/>
      <c r="D57" s="85"/>
      <c r="E57" s="90"/>
      <c r="F57" s="86"/>
      <c r="G57" s="88"/>
      <c r="H57" s="91"/>
      <c r="I57" s="90"/>
      <c r="J57" s="90"/>
      <c r="K57" s="90"/>
      <c r="M57" s="3"/>
      <c r="AR57" s="3"/>
      <c r="AS57" s="3"/>
      <c r="AT57" s="3"/>
      <c r="AU57" s="3"/>
      <c r="AV57" s="3"/>
      <c r="AW57" s="3"/>
      <c r="AX57" s="13"/>
      <c r="AY57" s="3"/>
      <c r="AZ57" s="3"/>
      <c r="BA57" s="14"/>
      <c r="BB57" s="14"/>
      <c r="BC57" s="14"/>
      <c r="BD57" s="14"/>
      <c r="BE57" s="14"/>
      <c r="BF57" s="14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 ht="15.75">
      <c r="A58" s="82" t="s">
        <v>31</v>
      </c>
      <c r="B58" s="96">
        <v>159800000</v>
      </c>
      <c r="C58" s="96">
        <v>119850000</v>
      </c>
      <c r="D58" s="97">
        <v>113054649.31999999</v>
      </c>
      <c r="E58" s="98">
        <v>0.70747590312891107</v>
      </c>
      <c r="F58" s="96">
        <v>-6795350.6800000072</v>
      </c>
      <c r="G58" s="98">
        <v>-5.6698795828118542E-2</v>
      </c>
      <c r="H58" s="99">
        <v>12292308</v>
      </c>
      <c r="I58" s="99">
        <v>14940388.32</v>
      </c>
      <c r="J58" s="97">
        <v>2648080.3200000003</v>
      </c>
      <c r="K58" s="98">
        <v>0.21542580286793989</v>
      </c>
      <c r="M58" s="3"/>
      <c r="AR58" s="3"/>
      <c r="AS58" s="3"/>
      <c r="AT58" s="3"/>
      <c r="AU58" s="3"/>
      <c r="AV58" s="3"/>
      <c r="AW58" s="3"/>
      <c r="AX58" s="13"/>
      <c r="AY58" s="3"/>
      <c r="AZ58" s="3"/>
      <c r="BA58" s="17"/>
      <c r="BB58" s="17"/>
      <c r="BC58" s="17"/>
      <c r="BD58" s="17"/>
      <c r="BE58" s="17"/>
      <c r="BF58" s="17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 ht="15.75">
      <c r="A59" s="82" t="s">
        <v>0</v>
      </c>
      <c r="B59" s="83"/>
      <c r="C59" s="84"/>
      <c r="D59" s="85"/>
      <c r="E59" s="90"/>
      <c r="F59" s="86"/>
      <c r="G59" s="88"/>
      <c r="H59" s="85"/>
      <c r="I59" s="90"/>
      <c r="J59" s="90"/>
      <c r="K59" s="90"/>
      <c r="M59" s="3"/>
      <c r="AR59" s="3"/>
      <c r="AS59" s="3"/>
      <c r="AT59" s="3"/>
      <c r="AU59" s="3"/>
      <c r="AV59" s="3"/>
      <c r="AW59" s="3"/>
      <c r="AX59" s="13"/>
      <c r="AY59" s="3"/>
      <c r="AZ59" s="3"/>
      <c r="BA59" s="14"/>
      <c r="BB59" s="14"/>
      <c r="BC59" s="14"/>
      <c r="BD59" s="15"/>
      <c r="BE59" s="14"/>
      <c r="BF59" s="14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ht="16.5" customHeight="1" thickBot="1">
      <c r="A60" s="82" t="s">
        <v>205</v>
      </c>
      <c r="B60" s="86">
        <v>4508400000</v>
      </c>
      <c r="C60" s="86">
        <v>3067007797</v>
      </c>
      <c r="D60" s="100">
        <v>3190338291.1100001</v>
      </c>
      <c r="E60" s="101">
        <v>0.7076431308468637</v>
      </c>
      <c r="F60" s="86">
        <v>123330494.11000003</v>
      </c>
      <c r="G60" s="101">
        <v>4.0211992362926503E-2</v>
      </c>
      <c r="H60" s="86">
        <v>474507984</v>
      </c>
      <c r="I60" s="86">
        <v>493186477.11000001</v>
      </c>
      <c r="J60" s="86">
        <v>18678493.109999999</v>
      </c>
      <c r="K60" s="101">
        <v>3.9363917446750482E-2</v>
      </c>
      <c r="M60" s="3"/>
      <c r="AR60" s="3"/>
      <c r="AS60" s="3"/>
      <c r="AT60" s="3"/>
      <c r="AU60" s="3"/>
      <c r="AV60" s="3"/>
      <c r="AW60" s="3"/>
      <c r="AX60" s="13"/>
      <c r="AY60" s="3"/>
      <c r="AZ60" s="3"/>
      <c r="BA60" s="18"/>
      <c r="BB60" s="18"/>
      <c r="BC60" s="18"/>
      <c r="BD60" s="18"/>
      <c r="BE60" s="18"/>
      <c r="BF60" s="18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ht="13.9" customHeight="1" thickTop="1">
      <c r="A61" s="82"/>
      <c r="B61" s="85"/>
      <c r="C61" s="86"/>
      <c r="D61" s="85"/>
      <c r="E61" s="101"/>
      <c r="F61" s="86"/>
      <c r="G61" s="101"/>
      <c r="H61" s="85"/>
      <c r="I61" s="85"/>
      <c r="J61" s="85"/>
      <c r="K61" s="101"/>
      <c r="M61" s="3"/>
      <c r="AR61" s="3"/>
      <c r="AS61" s="3"/>
      <c r="AT61" s="3"/>
      <c r="AU61" s="3"/>
      <c r="AV61" s="3"/>
      <c r="AW61" s="3"/>
      <c r="AX61" s="3"/>
      <c r="AY61" s="3"/>
      <c r="AZ61" s="3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ht="14.1" customHeight="1">
      <c r="A62" s="82" t="s">
        <v>206</v>
      </c>
      <c r="B62" s="86">
        <v>0</v>
      </c>
      <c r="C62" s="86">
        <v>0</v>
      </c>
      <c r="D62" s="86">
        <v>0</v>
      </c>
      <c r="E62" s="88">
        <v>0</v>
      </c>
      <c r="F62" s="86">
        <v>0</v>
      </c>
      <c r="G62" s="88">
        <v>0</v>
      </c>
      <c r="H62" s="86">
        <v>0</v>
      </c>
      <c r="I62" s="86">
        <v>0</v>
      </c>
      <c r="J62" s="90">
        <v>0</v>
      </c>
      <c r="K62" s="88">
        <v>0</v>
      </c>
      <c r="M62" s="3"/>
      <c r="AR62" s="3"/>
      <c r="AS62" s="3"/>
      <c r="AT62" s="3"/>
      <c r="AU62" s="3"/>
      <c r="AV62" s="3"/>
      <c r="AW62" s="3"/>
      <c r="AX62" s="3"/>
      <c r="AY62" s="3"/>
      <c r="AZ62" s="3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ht="13.9" customHeight="1">
      <c r="A63" s="82"/>
      <c r="B63" s="90"/>
      <c r="C63" s="84"/>
      <c r="D63" s="85"/>
      <c r="E63" s="90"/>
      <c r="F63" s="86"/>
      <c r="G63" s="88"/>
      <c r="H63" s="85"/>
      <c r="I63" s="90"/>
      <c r="J63" s="90"/>
      <c r="K63" s="90"/>
      <c r="M63" s="3"/>
      <c r="AR63" s="3"/>
      <c r="AS63" s="3"/>
      <c r="AT63" s="3"/>
      <c r="AU63" s="3"/>
      <c r="AV63" s="3"/>
      <c r="AW63" s="3"/>
      <c r="AX63" s="3"/>
      <c r="AY63" s="3"/>
      <c r="AZ63" s="3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ht="16.5" customHeight="1" thickBot="1">
      <c r="A64" s="82" t="s">
        <v>32</v>
      </c>
      <c r="B64" s="102">
        <v>4508400000</v>
      </c>
      <c r="C64" s="102">
        <v>3067007797</v>
      </c>
      <c r="D64" s="102">
        <v>3190338291.1100001</v>
      </c>
      <c r="E64" s="103">
        <v>0.7076431308468637</v>
      </c>
      <c r="F64" s="104">
        <v>123330494.11000013</v>
      </c>
      <c r="G64" s="103">
        <v>4.0211992362926531E-2</v>
      </c>
      <c r="H64" s="102">
        <v>474507984</v>
      </c>
      <c r="I64" s="102">
        <v>493186477.11000001</v>
      </c>
      <c r="J64" s="102">
        <v>18678493.109999999</v>
      </c>
      <c r="K64" s="103">
        <v>3.9363917446750482E-2</v>
      </c>
      <c r="M64" s="3"/>
      <c r="AR64" s="3"/>
      <c r="AS64" s="3"/>
      <c r="AT64" s="3"/>
      <c r="AU64" s="3"/>
      <c r="AV64" s="3"/>
      <c r="AW64" s="3"/>
      <c r="AX64" s="3"/>
      <c r="AY64" s="3"/>
      <c r="AZ64" s="3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ht="13.9" customHeight="1" thickTop="1">
      <c r="A65" s="3"/>
      <c r="B65" s="3"/>
      <c r="C65" s="105"/>
      <c r="D65" s="80"/>
      <c r="E65" s="3"/>
      <c r="F65" s="12"/>
      <c r="G65" s="81"/>
      <c r="H65" s="3"/>
      <c r="I65" s="3"/>
      <c r="J65" s="3"/>
      <c r="K65" s="3"/>
      <c r="M65" s="3"/>
      <c r="AR65" s="3"/>
      <c r="AS65" s="3"/>
      <c r="AT65" s="3"/>
      <c r="AU65" s="3"/>
      <c r="AV65" s="3"/>
      <c r="AW65" s="3"/>
      <c r="AX65" s="3"/>
      <c r="AY65" s="3"/>
      <c r="AZ65" s="3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ht="15.75" customHeight="1">
      <c r="A66" s="11" t="s">
        <v>339</v>
      </c>
      <c r="B66" s="3"/>
      <c r="C66" s="105"/>
      <c r="D66" s="80"/>
      <c r="E66" s="3"/>
      <c r="F66" s="12"/>
      <c r="G66" s="81"/>
      <c r="H66" s="3"/>
      <c r="I66" s="3"/>
      <c r="J66" s="3"/>
      <c r="K66" s="3"/>
      <c r="L66" t="s">
        <v>0</v>
      </c>
      <c r="M66" s="3"/>
      <c r="AR66" s="3"/>
      <c r="AS66" s="3"/>
      <c r="AT66" s="3"/>
      <c r="AU66" s="3"/>
      <c r="AV66" s="3"/>
      <c r="AW66" s="3"/>
      <c r="AX66" s="3"/>
      <c r="AY66" s="3"/>
      <c r="AZ66" s="3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ht="13.9" customHeight="1">
      <c r="A67" s="106" t="s">
        <v>33</v>
      </c>
      <c r="B67" s="107"/>
      <c r="C67" s="108" t="s">
        <v>0</v>
      </c>
      <c r="D67" s="109" t="s">
        <v>0</v>
      </c>
      <c r="E67" s="6" t="s">
        <v>0</v>
      </c>
      <c r="F67" s="110" t="s">
        <v>0</v>
      </c>
      <c r="G67" s="111" t="s">
        <v>0</v>
      </c>
      <c r="H67" s="6" t="s">
        <v>0</v>
      </c>
      <c r="I67" s="6" t="s">
        <v>0</v>
      </c>
      <c r="J67" s="6" t="s">
        <v>0</v>
      </c>
      <c r="K67" s="6" t="s">
        <v>0</v>
      </c>
      <c r="M67" s="3"/>
      <c r="AR67" s="3"/>
      <c r="AS67" s="3"/>
      <c r="AT67" s="3"/>
      <c r="AU67" s="3"/>
      <c r="AV67" s="3"/>
      <c r="AW67" s="3"/>
      <c r="AX67" s="3"/>
      <c r="AY67" s="3"/>
      <c r="AZ67" s="3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3.9" customHeight="1">
      <c r="A68" s="3"/>
      <c r="B68" s="79"/>
      <c r="C68" s="105"/>
      <c r="D68" s="80"/>
      <c r="E68" s="3"/>
      <c r="F68" s="12"/>
      <c r="G68" s="81"/>
      <c r="H68" s="3"/>
      <c r="I68" s="80"/>
      <c r="J68" s="3"/>
      <c r="K68" s="3"/>
      <c r="M68" s="3"/>
      <c r="AR68" s="3"/>
      <c r="AS68" s="3"/>
      <c r="AT68" s="3"/>
      <c r="AU68" s="3"/>
      <c r="AV68" s="3"/>
      <c r="AW68" s="3"/>
      <c r="AX68" s="3"/>
      <c r="AY68" s="3"/>
      <c r="AZ68" s="3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 ht="15.75" customHeight="1">
      <c r="A69" s="112"/>
      <c r="B69" s="79"/>
      <c r="C69" s="105"/>
      <c r="D69" s="80"/>
      <c r="E69" s="3"/>
      <c r="F69" s="12"/>
      <c r="G69" s="81"/>
      <c r="H69" s="3"/>
      <c r="I69" s="3"/>
      <c r="J69" s="3"/>
      <c r="K69" s="3"/>
      <c r="AR69" s="3"/>
      <c r="AS69" s="3"/>
      <c r="AT69" s="3"/>
      <c r="AU69" s="3"/>
      <c r="AV69" s="3"/>
      <c r="AW69" s="3"/>
      <c r="AX69" s="3"/>
      <c r="AY69" s="3"/>
      <c r="AZ69" s="3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>
      <c r="A70" s="121" t="s">
        <v>284</v>
      </c>
      <c r="B70" s="137"/>
      <c r="C70" s="138"/>
      <c r="D70" s="139"/>
      <c r="E70" s="16"/>
      <c r="F70" s="15"/>
      <c r="G70" s="126"/>
      <c r="H70" s="127"/>
      <c r="I70" s="16"/>
      <c r="J70" s="3"/>
      <c r="K70" s="3"/>
      <c r="AR70" s="3"/>
      <c r="AS70" s="3"/>
      <c r="AT70" s="3"/>
      <c r="AU70" s="3"/>
      <c r="AV70" s="3"/>
      <c r="AW70" s="3"/>
      <c r="AX70" s="3"/>
      <c r="AY70" s="3"/>
      <c r="AZ70" s="3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>
      <c r="A71" s="156" t="s">
        <v>34</v>
      </c>
      <c r="B71" s="137"/>
      <c r="C71" s="138"/>
      <c r="D71" s="139"/>
      <c r="E71" s="16"/>
      <c r="F71" s="15"/>
      <c r="G71" s="141"/>
      <c r="H71" s="16"/>
      <c r="I71" s="16"/>
      <c r="J71" s="3"/>
      <c r="K71" s="3"/>
      <c r="AR71" s="3"/>
      <c r="AS71" s="3"/>
      <c r="AT71" s="3"/>
      <c r="AU71" s="3"/>
      <c r="AV71" s="3"/>
      <c r="AW71" s="3"/>
      <c r="AX71" s="3"/>
      <c r="AY71" s="3"/>
      <c r="AZ71" s="3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>
      <c r="A72" s="121" t="s">
        <v>340</v>
      </c>
      <c r="B72" s="137"/>
      <c r="C72" s="138"/>
      <c r="D72" s="139"/>
      <c r="E72" s="16"/>
      <c r="F72" s="15"/>
      <c r="G72" s="141"/>
      <c r="H72" s="16"/>
      <c r="I72" s="16"/>
      <c r="J72" s="3"/>
      <c r="K72" s="3"/>
      <c r="AR72" s="3"/>
      <c r="AS72" s="3"/>
      <c r="AT72" s="3"/>
      <c r="AU72" s="3"/>
      <c r="AV72" s="3"/>
      <c r="AW72" s="3"/>
      <c r="AX72" s="3"/>
      <c r="AY72" s="3"/>
      <c r="AZ72" s="3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>
      <c r="A73" s="136"/>
      <c r="B73" s="137"/>
      <c r="C73" s="138"/>
      <c r="D73" s="139"/>
      <c r="E73" s="16"/>
      <c r="F73" s="15"/>
      <c r="G73" s="141"/>
      <c r="H73" s="16"/>
      <c r="I73" s="16"/>
      <c r="J73" s="3"/>
      <c r="K73" s="3"/>
      <c r="AR73" s="3"/>
      <c r="AS73" s="3"/>
      <c r="AT73" s="3"/>
      <c r="AU73" s="3"/>
      <c r="AV73" s="3"/>
      <c r="AW73" s="3"/>
      <c r="AX73" s="3"/>
      <c r="AY73" s="3"/>
      <c r="AZ73" s="3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>
      <c r="A74" s="156"/>
      <c r="B74" s="137"/>
      <c r="C74" s="138"/>
      <c r="D74" s="139"/>
      <c r="E74" s="16"/>
      <c r="F74" s="15"/>
      <c r="G74" s="141"/>
      <c r="H74" s="16"/>
      <c r="I74" s="16"/>
      <c r="J74" s="3"/>
      <c r="K74" s="3"/>
      <c r="AR74" s="3"/>
      <c r="AS74" s="3"/>
      <c r="AT74" s="3"/>
      <c r="AU74" s="3"/>
      <c r="AV74" s="3"/>
      <c r="AW74" s="3"/>
      <c r="AX74" s="3"/>
      <c r="AY74" s="3"/>
      <c r="AZ74" s="3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 ht="15.75">
      <c r="A75" s="156"/>
      <c r="B75" s="157" t="s">
        <v>316</v>
      </c>
      <c r="C75" s="158" t="s">
        <v>316</v>
      </c>
      <c r="D75" s="159" t="s">
        <v>35</v>
      </c>
      <c r="E75" s="160" t="s">
        <v>35</v>
      </c>
      <c r="F75" s="161" t="s">
        <v>332</v>
      </c>
      <c r="G75" s="161" t="s">
        <v>287</v>
      </c>
      <c r="H75" s="160" t="s">
        <v>6</v>
      </c>
      <c r="I75" s="160" t="s">
        <v>6</v>
      </c>
      <c r="J75" s="78" t="s">
        <v>36</v>
      </c>
      <c r="K75" s="78"/>
      <c r="AR75" s="3"/>
      <c r="AS75" s="3"/>
      <c r="AT75" s="3"/>
      <c r="AU75" s="3"/>
      <c r="AV75" s="3"/>
      <c r="AW75" s="3"/>
      <c r="AX75" s="3"/>
      <c r="AY75" s="3"/>
      <c r="AZ75" s="3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 ht="15.75">
      <c r="A76" s="156"/>
      <c r="B76" s="162">
        <v>2012</v>
      </c>
      <c r="C76" s="150">
        <v>2011</v>
      </c>
      <c r="D76" s="159" t="s">
        <v>11</v>
      </c>
      <c r="E76" s="160" t="s">
        <v>11</v>
      </c>
      <c r="F76" s="163" t="s">
        <v>37</v>
      </c>
      <c r="G76" s="164" t="s">
        <v>37</v>
      </c>
      <c r="H76" s="160" t="s">
        <v>38</v>
      </c>
      <c r="I76" s="160" t="s">
        <v>38</v>
      </c>
      <c r="J76" s="78" t="s">
        <v>14</v>
      </c>
      <c r="K76" s="78"/>
      <c r="AR76" s="3"/>
      <c r="AS76" s="3"/>
      <c r="AT76" s="3"/>
      <c r="AU76" s="3"/>
      <c r="AV76" s="3"/>
      <c r="AW76" s="3"/>
      <c r="AX76" s="3"/>
      <c r="AY76" s="3"/>
      <c r="AZ76" s="3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>
      <c r="A77" s="151" t="s">
        <v>12</v>
      </c>
      <c r="B77" s="152" t="s">
        <v>3</v>
      </c>
      <c r="C77" s="165" t="s">
        <v>3</v>
      </c>
      <c r="D77" s="166" t="s">
        <v>13</v>
      </c>
      <c r="E77" s="167" t="s">
        <v>10</v>
      </c>
      <c r="F77" s="168">
        <v>40999</v>
      </c>
      <c r="G77" s="169">
        <v>40633</v>
      </c>
      <c r="H77" s="167" t="s">
        <v>13</v>
      </c>
      <c r="I77" s="167" t="s">
        <v>10</v>
      </c>
      <c r="J77" s="3"/>
      <c r="K77" s="3"/>
      <c r="AR77" s="3"/>
      <c r="AS77" s="3"/>
      <c r="AT77" s="3"/>
      <c r="AU77" s="3"/>
      <c r="AV77" s="3"/>
      <c r="AW77" s="3"/>
      <c r="AX77" s="3"/>
      <c r="AY77" s="3"/>
      <c r="AZ77" s="3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 ht="15.75">
      <c r="A78" s="82"/>
      <c r="B78" s="83"/>
      <c r="C78" s="84"/>
      <c r="D78" s="85"/>
      <c r="E78" s="85"/>
      <c r="F78" s="86"/>
      <c r="G78" s="87"/>
      <c r="H78" s="85"/>
      <c r="I78" s="85"/>
      <c r="J78" s="3"/>
      <c r="K78" s="3"/>
      <c r="AR78" s="3"/>
      <c r="AS78" s="3"/>
      <c r="AT78" s="3"/>
      <c r="AU78" s="3"/>
      <c r="AV78" s="3"/>
      <c r="AW78" s="3"/>
      <c r="AX78" s="3"/>
      <c r="AY78" s="3"/>
      <c r="AZ78" s="3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 ht="15.75">
      <c r="A79" s="82" t="s">
        <v>15</v>
      </c>
      <c r="B79" s="113">
        <v>157862422.5</v>
      </c>
      <c r="C79" s="114">
        <v>148642878</v>
      </c>
      <c r="D79" s="113">
        <v>9219544.5</v>
      </c>
      <c r="E79" s="88">
        <v>6.2024798120499255E-2</v>
      </c>
      <c r="F79" s="115">
        <v>1274355737.5</v>
      </c>
      <c r="G79" s="113">
        <v>1233860748</v>
      </c>
      <c r="H79" s="113">
        <v>40494989.5</v>
      </c>
      <c r="I79" s="88">
        <v>3.2819740449349315E-2</v>
      </c>
      <c r="J79" s="3"/>
      <c r="K79" s="3"/>
      <c r="AR79" s="3"/>
      <c r="AS79" s="3"/>
      <c r="AT79" s="3"/>
      <c r="AU79" s="3"/>
      <c r="AV79" s="3"/>
      <c r="AW79" s="3"/>
      <c r="AX79" s="3"/>
      <c r="AY79" s="3"/>
      <c r="AZ79" s="3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 ht="15.75">
      <c r="A80" s="82"/>
      <c r="B80" s="90"/>
      <c r="C80" s="85"/>
      <c r="D80" s="85"/>
      <c r="E80" s="90"/>
      <c r="F80" s="86"/>
      <c r="G80" s="95"/>
      <c r="H80" s="90"/>
      <c r="I80" s="90"/>
      <c r="J80" s="3"/>
      <c r="K80" s="3"/>
      <c r="AR80" s="3"/>
      <c r="AS80" s="3"/>
      <c r="AT80" s="3"/>
      <c r="AU80" s="3"/>
      <c r="AV80" s="3"/>
      <c r="AW80" s="3"/>
      <c r="AX80" s="3"/>
      <c r="AY80" s="3"/>
      <c r="AZ80" s="3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 ht="15.75">
      <c r="A81" s="82" t="s">
        <v>16</v>
      </c>
      <c r="B81" s="116">
        <v>67252209.849999994</v>
      </c>
      <c r="C81" s="90">
        <v>61299324</v>
      </c>
      <c r="D81" s="95">
        <v>5952885.849999994</v>
      </c>
      <c r="E81" s="88">
        <v>9.711176994382506E-2</v>
      </c>
      <c r="F81" s="86">
        <v>916044158.85000002</v>
      </c>
      <c r="G81" s="95">
        <v>855769030</v>
      </c>
      <c r="H81" s="90">
        <v>60275128.850000024</v>
      </c>
      <c r="I81" s="88">
        <v>7.0433874955722606E-2</v>
      </c>
      <c r="J81" s="3"/>
      <c r="K81" s="3"/>
      <c r="AR81" s="3"/>
      <c r="AS81" s="3"/>
      <c r="AT81" s="3"/>
      <c r="AU81" s="3"/>
      <c r="AV81" s="3"/>
      <c r="AW81" s="3"/>
      <c r="AX81" s="3"/>
      <c r="AY81" s="3"/>
      <c r="AZ81" s="3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 ht="15.75">
      <c r="A82" s="82"/>
      <c r="B82" s="90"/>
      <c r="C82" s="85"/>
      <c r="D82" s="95"/>
      <c r="E82" s="90"/>
      <c r="F82" s="86"/>
      <c r="G82" s="95"/>
      <c r="H82" s="90"/>
      <c r="I82" s="90"/>
      <c r="J82" s="3"/>
      <c r="K82" s="3"/>
      <c r="AR82" s="3"/>
      <c r="AS82" s="3"/>
      <c r="AT82" s="3"/>
      <c r="AU82" s="3"/>
      <c r="AV82" s="3"/>
      <c r="AW82" s="3"/>
      <c r="AX82" s="3"/>
      <c r="AY82" s="3"/>
      <c r="AZ82" s="3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 ht="15.75">
      <c r="A83" s="82" t="s">
        <v>17</v>
      </c>
      <c r="B83" s="116">
        <v>187849195.34</v>
      </c>
      <c r="C83" s="90">
        <v>177820988</v>
      </c>
      <c r="D83" s="95">
        <v>10028207.340000004</v>
      </c>
      <c r="E83" s="88">
        <v>5.6394959069735927E-2</v>
      </c>
      <c r="F83" s="86">
        <v>368669282.34000003</v>
      </c>
      <c r="G83" s="95">
        <v>345263877</v>
      </c>
      <c r="H83" s="90">
        <v>23405405.340000033</v>
      </c>
      <c r="I83" s="88">
        <v>6.7789904763190828E-2</v>
      </c>
      <c r="J83" s="3"/>
      <c r="K83" s="3"/>
      <c r="AR83" s="3"/>
      <c r="AS83" s="3"/>
      <c r="AT83" s="3"/>
      <c r="AU83" s="3"/>
      <c r="AV83" s="3"/>
      <c r="AW83" s="3"/>
      <c r="AX83" s="3"/>
      <c r="AY83" s="3"/>
      <c r="AZ83" s="3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 ht="15.75">
      <c r="A84" s="82"/>
      <c r="B84" s="90"/>
      <c r="C84" s="85"/>
      <c r="D84" s="95"/>
      <c r="E84" s="90"/>
      <c r="F84" s="86"/>
      <c r="G84" s="95"/>
      <c r="H84" s="90"/>
      <c r="I84" s="90"/>
      <c r="J84" s="3"/>
      <c r="K84" s="3"/>
      <c r="AR84" s="3"/>
      <c r="AS84" s="3"/>
      <c r="AT84" s="3"/>
      <c r="AU84" s="3"/>
      <c r="AV84" s="3"/>
      <c r="AW84" s="3"/>
      <c r="AX84" s="3"/>
      <c r="AY84" s="3"/>
      <c r="AZ84" s="3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 ht="15.75">
      <c r="A85" s="82" t="s">
        <v>18</v>
      </c>
      <c r="B85" s="116">
        <v>16811697.789999999</v>
      </c>
      <c r="C85" s="90">
        <v>14108848</v>
      </c>
      <c r="D85" s="95">
        <v>2702849.7899999991</v>
      </c>
      <c r="E85" s="88">
        <v>0.19157126010571515</v>
      </c>
      <c r="F85" s="86">
        <v>150573181.78999999</v>
      </c>
      <c r="G85" s="95">
        <v>140352847</v>
      </c>
      <c r="H85" s="90">
        <v>10220334.789999992</v>
      </c>
      <c r="I85" s="88">
        <v>7.2818863375104834E-2</v>
      </c>
      <c r="J85" s="3"/>
      <c r="K85" s="3"/>
      <c r="AR85" s="3"/>
      <c r="AS85" s="3"/>
      <c r="AT85" s="3"/>
      <c r="AU85" s="3"/>
      <c r="AV85" s="3"/>
      <c r="AW85" s="3"/>
      <c r="AX85" s="3"/>
      <c r="AY85" s="3"/>
      <c r="AZ85" s="3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 ht="15.75">
      <c r="A86" s="82"/>
      <c r="B86" s="90"/>
      <c r="C86" s="85"/>
      <c r="D86" s="95"/>
      <c r="E86" s="90"/>
      <c r="F86" s="86"/>
      <c r="G86" s="95"/>
      <c r="H86" s="90"/>
      <c r="I86" s="88"/>
      <c r="J86" s="3"/>
      <c r="K86" s="3"/>
      <c r="AR86" s="3"/>
      <c r="AS86" s="3"/>
      <c r="AT86" s="3"/>
      <c r="AU86" s="3"/>
      <c r="AV86" s="3"/>
      <c r="AW86" s="3"/>
      <c r="AX86" s="3"/>
      <c r="AY86" s="3"/>
      <c r="AZ86" s="3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 ht="15.75">
      <c r="A87" s="82" t="s">
        <v>19</v>
      </c>
      <c r="B87" s="116">
        <v>18568814.649999999</v>
      </c>
      <c r="C87" s="90">
        <v>19955971</v>
      </c>
      <c r="D87" s="95">
        <v>-1387156.3500000015</v>
      </c>
      <c r="E87" s="88">
        <v>-6.9510842143436738E-2</v>
      </c>
      <c r="F87" s="86">
        <v>91945458.650000006</v>
      </c>
      <c r="G87" s="95">
        <v>84202141</v>
      </c>
      <c r="H87" s="90">
        <v>7743317.650000006</v>
      </c>
      <c r="I87" s="88">
        <v>9.1961054173195028E-2</v>
      </c>
      <c r="J87" s="3"/>
      <c r="K87" s="3"/>
      <c r="AR87" s="3"/>
      <c r="AS87" s="3"/>
      <c r="AT87" s="3"/>
      <c r="AU87" s="3"/>
      <c r="AV87" s="3"/>
      <c r="AW87" s="3"/>
      <c r="AX87" s="3"/>
      <c r="AY87" s="3"/>
      <c r="AZ87" s="3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 ht="15.75">
      <c r="A88" s="82"/>
      <c r="B88" s="90"/>
      <c r="C88" s="85"/>
      <c r="D88" s="95"/>
      <c r="E88" s="90"/>
      <c r="F88" s="86"/>
      <c r="G88" s="95"/>
      <c r="H88" s="90"/>
      <c r="I88" s="90"/>
      <c r="J88" s="3"/>
      <c r="K88" s="3"/>
      <c r="AR88" s="3"/>
      <c r="AS88" s="3"/>
      <c r="AT88" s="3"/>
      <c r="AU88" s="3"/>
      <c r="AV88" s="3"/>
      <c r="AW88" s="3"/>
      <c r="AX88" s="3"/>
      <c r="AY88" s="3"/>
      <c r="AZ88" s="3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 ht="15.75">
      <c r="A89" s="82" t="s">
        <v>20</v>
      </c>
      <c r="B89" s="116">
        <v>13974870.350000001</v>
      </c>
      <c r="C89" s="90">
        <v>13816458</v>
      </c>
      <c r="D89" s="95">
        <v>158412.35000000149</v>
      </c>
      <c r="E89" s="88">
        <v>1.146548196361191E-2</v>
      </c>
      <c r="F89" s="86">
        <v>116845850.34999999</v>
      </c>
      <c r="G89" s="95">
        <v>119600665</v>
      </c>
      <c r="H89" s="90">
        <v>-2754814.650000006</v>
      </c>
      <c r="I89" s="88">
        <v>-2.3033439237148103E-2</v>
      </c>
      <c r="J89" s="3"/>
      <c r="K89" s="3"/>
      <c r="AR89" s="3"/>
      <c r="AS89" s="3"/>
      <c r="AT89" s="3"/>
      <c r="AU89" s="3"/>
      <c r="AV89" s="3"/>
      <c r="AW89" s="3"/>
      <c r="AX89" s="3"/>
      <c r="AY89" s="3"/>
      <c r="AZ89" s="3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 ht="15.75">
      <c r="A90" s="82"/>
      <c r="B90" s="90"/>
      <c r="C90" s="85"/>
      <c r="D90" s="95"/>
      <c r="E90" s="90"/>
      <c r="F90" s="86"/>
      <c r="G90" s="95"/>
      <c r="H90" s="90"/>
      <c r="I90" s="90"/>
      <c r="J90" s="3"/>
      <c r="K90" s="3"/>
      <c r="AR90" s="3"/>
      <c r="AS90" s="3"/>
      <c r="AT90" s="3"/>
      <c r="AU90" s="3"/>
      <c r="AV90" s="3"/>
      <c r="AW90" s="3"/>
      <c r="AX90" s="3"/>
      <c r="AY90" s="3"/>
      <c r="AZ90" s="3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 ht="15.75">
      <c r="A91" s="82" t="s">
        <v>21</v>
      </c>
      <c r="B91" s="116">
        <v>5721596.6200000001</v>
      </c>
      <c r="C91" s="90">
        <v>5505170</v>
      </c>
      <c r="D91" s="95">
        <v>216426.62000000011</v>
      </c>
      <c r="E91" s="88">
        <v>3.9313340005849066E-2</v>
      </c>
      <c r="F91" s="86">
        <v>49564695.619999997</v>
      </c>
      <c r="G91" s="95">
        <v>47451878</v>
      </c>
      <c r="H91" s="90">
        <v>2112817.6199999973</v>
      </c>
      <c r="I91" s="88">
        <v>4.4525479476281153E-2</v>
      </c>
      <c r="J91" s="3"/>
      <c r="K91" s="3"/>
      <c r="AR91" s="3"/>
      <c r="AS91" s="3"/>
      <c r="AT91" s="3"/>
      <c r="AU91" s="3"/>
      <c r="AV91" s="3"/>
      <c r="AW91" s="3"/>
      <c r="AX91" s="3"/>
      <c r="AY91" s="3"/>
      <c r="AZ91" s="3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 ht="15.75">
      <c r="A92" s="82"/>
      <c r="B92" s="90"/>
      <c r="C92" s="85"/>
      <c r="D92" s="95"/>
      <c r="E92" s="90"/>
      <c r="F92" s="86"/>
      <c r="G92" s="95"/>
      <c r="H92" s="90"/>
      <c r="I92" s="90"/>
      <c r="J92" s="3"/>
      <c r="K92" s="3"/>
      <c r="AR92" s="3"/>
      <c r="AS92" s="3"/>
      <c r="AT92" s="3"/>
      <c r="AU92" s="3"/>
      <c r="AV92" s="3"/>
      <c r="AW92" s="3"/>
      <c r="AX92" s="3"/>
      <c r="AY92" s="3"/>
      <c r="AZ92" s="3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 ht="15.75">
      <c r="A93" s="82" t="s">
        <v>22</v>
      </c>
      <c r="B93" s="116">
        <v>2440959.52</v>
      </c>
      <c r="C93" s="90">
        <v>2056749</v>
      </c>
      <c r="D93" s="95">
        <v>384210.52</v>
      </c>
      <c r="E93" s="88">
        <v>0.18680476810733834</v>
      </c>
      <c r="F93" s="86">
        <v>22535875.52</v>
      </c>
      <c r="G93" s="95">
        <v>22520965</v>
      </c>
      <c r="H93" s="90">
        <v>14910.519999999553</v>
      </c>
      <c r="I93" s="88">
        <v>6.6207287298743873E-4</v>
      </c>
      <c r="J93" s="3"/>
      <c r="K93" s="3"/>
      <c r="AR93" s="3"/>
      <c r="AS93" s="3"/>
      <c r="AT93" s="3"/>
      <c r="AU93" s="3"/>
      <c r="AV93" s="3"/>
      <c r="AW93" s="3"/>
      <c r="AX93" s="3"/>
      <c r="AY93" s="3"/>
      <c r="AZ93" s="3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 ht="15.75">
      <c r="A94" s="82"/>
      <c r="B94" s="90"/>
      <c r="C94" s="85"/>
      <c r="D94" s="95"/>
      <c r="E94" s="90"/>
      <c r="F94" s="86"/>
      <c r="G94" s="95"/>
      <c r="H94" s="90"/>
      <c r="I94" s="90"/>
      <c r="J94" s="3"/>
      <c r="K94" s="3"/>
      <c r="AR94" s="3"/>
      <c r="AS94" s="3"/>
      <c r="AT94" s="3"/>
      <c r="AU94" s="3"/>
      <c r="AV94" s="3"/>
      <c r="AW94" s="3"/>
      <c r="AX94" s="3"/>
      <c r="AY94" s="3"/>
      <c r="AZ94" s="3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 ht="15.75">
      <c r="A95" s="82" t="s">
        <v>23</v>
      </c>
      <c r="B95" s="116">
        <v>6100484.3300000001</v>
      </c>
      <c r="C95" s="90">
        <v>5629695</v>
      </c>
      <c r="D95" s="95">
        <v>470789.33000000007</v>
      </c>
      <c r="E95" s="88">
        <v>8.3626080986625398E-2</v>
      </c>
      <c r="F95" s="86">
        <v>58451803.329999998</v>
      </c>
      <c r="G95" s="95">
        <v>46953291</v>
      </c>
      <c r="H95" s="90">
        <v>11498512.329999998</v>
      </c>
      <c r="I95" s="88">
        <v>0.24489257483570212</v>
      </c>
      <c r="J95" s="3"/>
      <c r="K95" s="3"/>
      <c r="AR95" s="3"/>
      <c r="AS95" s="3"/>
      <c r="AT95" s="3"/>
      <c r="AU95" s="3"/>
      <c r="AV95" s="3"/>
      <c r="AW95" s="3"/>
      <c r="AX95" s="3"/>
      <c r="AY95" s="3"/>
      <c r="AZ95" s="3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 ht="15.75">
      <c r="A96" s="82"/>
      <c r="B96" s="90"/>
      <c r="C96" s="85"/>
      <c r="D96" s="95"/>
      <c r="E96" s="90"/>
      <c r="F96" s="86"/>
      <c r="G96" s="95"/>
      <c r="H96" s="90"/>
      <c r="I96" s="90"/>
      <c r="J96" s="3"/>
      <c r="K96" s="3"/>
      <c r="AR96" s="3"/>
      <c r="AS96" s="3"/>
      <c r="AT96" s="3"/>
      <c r="AU96" s="3"/>
      <c r="AV96" s="3"/>
      <c r="AW96" s="3"/>
      <c r="AX96" s="3"/>
      <c r="AY96" s="3"/>
      <c r="AZ96" s="3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 ht="15.75">
      <c r="A97" s="82" t="s">
        <v>24</v>
      </c>
      <c r="B97" s="116">
        <v>587609.82000000007</v>
      </c>
      <c r="C97" s="90">
        <v>1294832</v>
      </c>
      <c r="D97" s="95">
        <v>-707222.17999999993</v>
      </c>
      <c r="E97" s="88">
        <v>-0.5461883703831848</v>
      </c>
      <c r="F97" s="86">
        <v>8066056.8200000003</v>
      </c>
      <c r="G97" s="95">
        <v>10267310</v>
      </c>
      <c r="H97" s="90">
        <v>-2201253.1799999997</v>
      </c>
      <c r="I97" s="88">
        <v>-0.21439434282202444</v>
      </c>
      <c r="J97" s="3"/>
      <c r="K97" s="3"/>
      <c r="AR97" s="3"/>
      <c r="AS97" s="3"/>
      <c r="AT97" s="3"/>
      <c r="AU97" s="3"/>
      <c r="AV97" s="3"/>
      <c r="AW97" s="3"/>
      <c r="AX97" s="3"/>
      <c r="AY97" s="3"/>
      <c r="AZ97" s="3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 ht="15.75">
      <c r="A98" s="82"/>
      <c r="B98" s="90"/>
      <c r="C98" s="85"/>
      <c r="D98" s="95"/>
      <c r="E98" s="90"/>
      <c r="F98" s="86"/>
      <c r="G98" s="95"/>
      <c r="H98" s="90"/>
      <c r="I98" s="90"/>
      <c r="J98" s="3"/>
      <c r="K98" s="3"/>
      <c r="AR98" s="3"/>
      <c r="AS98" s="3"/>
      <c r="AT98" s="3"/>
      <c r="AU98" s="3"/>
      <c r="AV98" s="3"/>
      <c r="AW98" s="3"/>
      <c r="AX98" s="3"/>
      <c r="AY98" s="3"/>
      <c r="AZ98" s="3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 ht="15.75">
      <c r="A99" s="82" t="s">
        <v>25</v>
      </c>
      <c r="B99" s="116">
        <v>0</v>
      </c>
      <c r="C99" s="90">
        <v>0</v>
      </c>
      <c r="D99" s="95">
        <v>0</v>
      </c>
      <c r="E99" s="88">
        <v>0</v>
      </c>
      <c r="F99" s="86">
        <v>2381084</v>
      </c>
      <c r="G99" s="95">
        <v>0</v>
      </c>
      <c r="H99" s="90">
        <v>2381084</v>
      </c>
      <c r="I99" s="88">
        <v>0</v>
      </c>
      <c r="J99" s="3"/>
      <c r="K99" s="3"/>
      <c r="AR99" s="3"/>
      <c r="AS99" s="3"/>
      <c r="AT99" s="3"/>
      <c r="AU99" s="3"/>
      <c r="AV99" s="3"/>
      <c r="AW99" s="3"/>
      <c r="AX99" s="3"/>
      <c r="AY99" s="3"/>
      <c r="AZ99" s="3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 ht="15.75">
      <c r="A100" s="82"/>
      <c r="B100" s="90"/>
      <c r="C100" s="85"/>
      <c r="D100" s="95"/>
      <c r="E100" s="90"/>
      <c r="F100" s="86"/>
      <c r="G100" s="95"/>
      <c r="H100" s="90"/>
      <c r="I100" s="90"/>
      <c r="J100" s="3"/>
      <c r="K100" s="3"/>
      <c r="AR100" s="3"/>
      <c r="AS100" s="3"/>
      <c r="AT100" s="3"/>
      <c r="AU100" s="3"/>
      <c r="AV100" s="3"/>
      <c r="AW100" s="3"/>
      <c r="AX100" s="3"/>
      <c r="AY100" s="3"/>
      <c r="AZ100" s="3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 ht="15.75">
      <c r="A101" s="82" t="s">
        <v>26</v>
      </c>
      <c r="B101" s="116">
        <v>749049.3</v>
      </c>
      <c r="C101" s="90">
        <v>645519</v>
      </c>
      <c r="D101" s="95">
        <v>103530.30000000005</v>
      </c>
      <c r="E101" s="88">
        <v>0.16038304062312658</v>
      </c>
      <c r="F101" s="86">
        <v>6727836.2999999998</v>
      </c>
      <c r="G101" s="95">
        <v>7844716</v>
      </c>
      <c r="H101" s="90">
        <v>-1116879.7000000002</v>
      </c>
      <c r="I101" s="88">
        <v>-0.14237350338750315</v>
      </c>
      <c r="J101" s="3"/>
      <c r="K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 ht="15.75">
      <c r="A102" s="82"/>
      <c r="B102" s="90"/>
      <c r="C102" s="85"/>
      <c r="D102" s="95"/>
      <c r="E102" s="90"/>
      <c r="F102" s="86"/>
      <c r="G102" s="95"/>
      <c r="H102" s="90"/>
      <c r="I102" s="90"/>
      <c r="J102" s="3"/>
      <c r="K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 ht="15.75">
      <c r="A103" s="82" t="s">
        <v>27</v>
      </c>
      <c r="B103" s="116">
        <v>0</v>
      </c>
      <c r="C103" s="90">
        <v>0</v>
      </c>
      <c r="D103" s="95">
        <v>0</v>
      </c>
      <c r="E103" s="88">
        <v>0</v>
      </c>
      <c r="F103" s="86">
        <v>0</v>
      </c>
      <c r="G103" s="95">
        <v>0</v>
      </c>
      <c r="H103" s="90">
        <v>0</v>
      </c>
      <c r="I103" s="88">
        <v>0</v>
      </c>
      <c r="J103" s="3"/>
      <c r="K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 ht="15.75" customHeight="1">
      <c r="A104" s="82"/>
      <c r="B104" s="90"/>
      <c r="C104" s="85"/>
      <c r="D104" s="95"/>
      <c r="E104" s="90"/>
      <c r="F104" s="86"/>
      <c r="G104" s="95"/>
      <c r="H104" s="90"/>
      <c r="I104" s="90"/>
      <c r="J104" s="3"/>
      <c r="K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 ht="15.75">
      <c r="A105" s="82" t="s">
        <v>28</v>
      </c>
      <c r="B105" s="116">
        <v>2924.2199999999993</v>
      </c>
      <c r="C105" s="90">
        <v>61</v>
      </c>
      <c r="D105" s="95">
        <v>2863.2199999999993</v>
      </c>
      <c r="E105" s="88">
        <v>46.938032786885238</v>
      </c>
      <c r="F105" s="86">
        <v>6323621.2199999997</v>
      </c>
      <c r="G105" s="95">
        <v>5675972</v>
      </c>
      <c r="H105" s="90">
        <v>647649.21999999974</v>
      </c>
      <c r="I105" s="88">
        <v>0.11410366717806214</v>
      </c>
      <c r="J105" s="3"/>
      <c r="K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 ht="15.75">
      <c r="A106" s="82"/>
      <c r="B106" s="90"/>
      <c r="C106" s="85"/>
      <c r="D106" s="95"/>
      <c r="E106" s="90"/>
      <c r="F106" s="86"/>
      <c r="G106" s="95"/>
      <c r="H106" s="90"/>
      <c r="I106" s="90"/>
      <c r="J106" s="3"/>
      <c r="K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 ht="15.75">
      <c r="A107" s="82" t="s">
        <v>29</v>
      </c>
      <c r="B107" s="116">
        <v>0</v>
      </c>
      <c r="C107" s="90">
        <v>0</v>
      </c>
      <c r="D107" s="95">
        <v>0</v>
      </c>
      <c r="E107" s="88">
        <v>0</v>
      </c>
      <c r="F107" s="86">
        <v>0</v>
      </c>
      <c r="G107" s="95">
        <v>0</v>
      </c>
      <c r="H107" s="90">
        <v>0</v>
      </c>
      <c r="I107" s="88">
        <v>0</v>
      </c>
      <c r="J107" s="3"/>
      <c r="K107" s="3"/>
      <c r="M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ht="15.75" customHeight="1">
      <c r="A108" s="82"/>
      <c r="B108" s="90"/>
      <c r="C108" s="85"/>
      <c r="D108" s="95"/>
      <c r="E108" s="88"/>
      <c r="F108" s="86"/>
      <c r="G108" s="95"/>
      <c r="H108" s="90"/>
      <c r="I108" s="90"/>
      <c r="J108" s="3"/>
      <c r="K108" s="3"/>
      <c r="M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 ht="16.899999999999999" customHeight="1">
      <c r="A109" s="82" t="s">
        <v>204</v>
      </c>
      <c r="B109" s="116">
        <v>324254.5</v>
      </c>
      <c r="C109" s="90">
        <v>348034</v>
      </c>
      <c r="D109" s="95">
        <v>-23779.5</v>
      </c>
      <c r="E109" s="88">
        <v>-6.8325221099088021E-2</v>
      </c>
      <c r="F109" s="86">
        <v>3598999.5</v>
      </c>
      <c r="G109" s="95">
        <v>3426514</v>
      </c>
      <c r="H109" s="90">
        <v>172485.5</v>
      </c>
      <c r="I109" s="88">
        <v>5.0338478115075552E-2</v>
      </c>
      <c r="J109" s="3"/>
      <c r="K109" s="3"/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A110" s="94"/>
      <c r="B110" s="90"/>
      <c r="C110" s="117"/>
      <c r="D110" s="95"/>
      <c r="E110" s="90"/>
      <c r="F110" s="86"/>
      <c r="G110" s="95"/>
      <c r="H110" s="90"/>
      <c r="I110" s="90"/>
      <c r="J110" s="3"/>
      <c r="K110" s="3"/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 ht="15.75">
      <c r="A111" s="82" t="s">
        <v>30</v>
      </c>
      <c r="B111" s="116">
        <v>0</v>
      </c>
      <c r="C111" s="90">
        <v>0</v>
      </c>
      <c r="D111" s="95">
        <v>0</v>
      </c>
      <c r="E111" s="88">
        <v>0</v>
      </c>
      <c r="F111" s="86">
        <v>1200000</v>
      </c>
      <c r="G111" s="95">
        <v>1200000</v>
      </c>
      <c r="H111" s="90">
        <v>0</v>
      </c>
      <c r="I111" s="88">
        <v>0</v>
      </c>
      <c r="J111" s="3"/>
      <c r="K111" s="3"/>
      <c r="M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 ht="15.75">
      <c r="A112" s="82"/>
      <c r="B112" s="90"/>
      <c r="C112" s="85"/>
      <c r="D112" s="95"/>
      <c r="E112" s="90"/>
      <c r="F112" s="86"/>
      <c r="G112" s="95"/>
      <c r="H112" s="90"/>
      <c r="I112" s="90"/>
      <c r="J112" s="3"/>
      <c r="K112" s="3"/>
      <c r="M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 ht="15.75">
      <c r="A113" s="82" t="s">
        <v>31</v>
      </c>
      <c r="B113" s="118">
        <v>14940388.32</v>
      </c>
      <c r="C113" s="97">
        <v>13835887</v>
      </c>
      <c r="D113" s="119">
        <v>1104501.3200000003</v>
      </c>
      <c r="E113" s="98">
        <v>7.9828732339314437E-2</v>
      </c>
      <c r="F113" s="96">
        <v>113054649.31999999</v>
      </c>
      <c r="G113" s="119">
        <v>114125036</v>
      </c>
      <c r="H113" s="97">
        <v>-1070386.6800000072</v>
      </c>
      <c r="I113" s="98">
        <v>-9.3790698125169238E-3</v>
      </c>
      <c r="J113" s="3"/>
      <c r="K113" s="3"/>
      <c r="M113" s="6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 ht="15.75">
      <c r="A114" s="82"/>
      <c r="B114" s="90"/>
      <c r="C114" s="86"/>
      <c r="D114" s="85"/>
      <c r="E114" s="90"/>
      <c r="F114" s="86"/>
      <c r="G114" s="95"/>
      <c r="H114" s="90"/>
      <c r="I114" s="90"/>
      <c r="J114" s="3"/>
      <c r="K114" s="3"/>
      <c r="M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 ht="15.75">
      <c r="A115" s="82" t="s">
        <v>205</v>
      </c>
      <c r="B115" s="90">
        <v>493186477.11000001</v>
      </c>
      <c r="C115" s="86">
        <v>464960414</v>
      </c>
      <c r="D115" s="95">
        <v>28226063.109999996</v>
      </c>
      <c r="E115" s="101">
        <v>6.0706378995094401E-2</v>
      </c>
      <c r="F115" s="86">
        <v>3190338291.1100001</v>
      </c>
      <c r="G115" s="95">
        <v>3038514990</v>
      </c>
      <c r="H115" s="90">
        <v>151823301.11000004</v>
      </c>
      <c r="I115" s="101">
        <v>4.9966283401484894E-2</v>
      </c>
      <c r="J115" s="3"/>
      <c r="K115" s="3"/>
      <c r="M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 ht="15.75">
      <c r="A116" s="82"/>
      <c r="B116" s="85"/>
      <c r="C116" s="86"/>
      <c r="D116" s="85"/>
      <c r="E116" s="90"/>
      <c r="F116" s="86"/>
      <c r="G116" s="95"/>
      <c r="H116" s="90"/>
      <c r="I116" s="90"/>
      <c r="J116" s="3"/>
      <c r="K116" s="3"/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ht="13.9" customHeight="1">
      <c r="A117" s="82" t="s">
        <v>206</v>
      </c>
      <c r="B117" s="86">
        <v>0</v>
      </c>
      <c r="C117" s="86">
        <v>0</v>
      </c>
      <c r="D117" s="85">
        <v>0</v>
      </c>
      <c r="E117" s="88">
        <v>0</v>
      </c>
      <c r="F117" s="86">
        <v>0</v>
      </c>
      <c r="G117" s="90">
        <v>0</v>
      </c>
      <c r="H117" s="90">
        <v>0</v>
      </c>
      <c r="I117" s="88">
        <v>0</v>
      </c>
      <c r="J117" s="3"/>
      <c r="K117" s="3"/>
      <c r="M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ht="16.5" customHeight="1">
      <c r="A118" s="82"/>
      <c r="B118" s="90"/>
      <c r="C118" s="86"/>
      <c r="D118" s="85"/>
      <c r="E118" s="90"/>
      <c r="F118" s="86"/>
      <c r="G118" s="95"/>
      <c r="H118" s="90"/>
      <c r="I118" s="90"/>
      <c r="J118" s="3"/>
      <c r="K118" s="3"/>
      <c r="M118" s="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ht="16.5" thickBot="1">
      <c r="A119" s="82" t="s">
        <v>32</v>
      </c>
      <c r="B119" s="102">
        <v>493186477.11000001</v>
      </c>
      <c r="C119" s="102">
        <v>464960414</v>
      </c>
      <c r="D119" s="102">
        <v>28226063.109999996</v>
      </c>
      <c r="E119" s="103">
        <v>6.0706378995094401E-2</v>
      </c>
      <c r="F119" s="120">
        <v>3190338291.1100001</v>
      </c>
      <c r="G119" s="120">
        <v>3038514990</v>
      </c>
      <c r="H119" s="102">
        <v>151823301.11000004</v>
      </c>
      <c r="I119" s="103">
        <v>4.9966283401484894E-2</v>
      </c>
      <c r="J119" s="3"/>
      <c r="K119" s="3"/>
      <c r="M119" s="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 ht="15.75" thickTop="1">
      <c r="A120" s="3"/>
      <c r="B120" s="79"/>
      <c r="C120" s="105"/>
      <c r="D120" s="80"/>
      <c r="E120" s="3"/>
      <c r="F120" s="12"/>
      <c r="G120" s="81"/>
      <c r="H120" s="3"/>
      <c r="I120" s="3"/>
      <c r="J120" s="3"/>
      <c r="K120" s="3"/>
      <c r="M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>
      <c r="A121" s="11" t="s">
        <v>339</v>
      </c>
      <c r="B121" s="79"/>
      <c r="C121" s="105"/>
      <c r="D121" s="80"/>
      <c r="E121" s="3"/>
      <c r="F121" s="12"/>
      <c r="G121" s="81"/>
      <c r="H121" s="3"/>
      <c r="I121" s="3"/>
      <c r="J121" s="3"/>
      <c r="K121" s="3"/>
      <c r="M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 ht="15" customHeight="1">
      <c r="A122" s="106" t="s">
        <v>33</v>
      </c>
      <c r="B122" s="79"/>
      <c r="C122" s="105"/>
      <c r="D122" s="80"/>
      <c r="E122" s="3"/>
      <c r="F122" s="12"/>
      <c r="G122" s="81"/>
      <c r="H122" s="3"/>
      <c r="I122" s="3"/>
      <c r="J122" s="3"/>
      <c r="K122" s="3"/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 ht="15" customHeight="1">
      <c r="A123" s="106"/>
      <c r="B123" s="79"/>
      <c r="C123" s="105"/>
      <c r="D123" s="80"/>
      <c r="E123" s="3"/>
      <c r="F123" s="12"/>
      <c r="G123" s="81"/>
      <c r="H123" s="3"/>
      <c r="I123" s="3"/>
      <c r="J123" s="3"/>
      <c r="K123" s="3"/>
      <c r="M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 ht="15" customHeight="1">
      <c r="A124" s="106"/>
      <c r="B124" s="79"/>
      <c r="C124" s="105"/>
      <c r="D124" s="80"/>
      <c r="E124" s="3"/>
      <c r="F124" s="12"/>
      <c r="G124" s="81"/>
      <c r="H124" s="3"/>
      <c r="I124" s="3"/>
      <c r="J124" s="3"/>
      <c r="K124" s="3"/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>
      <c r="A125" s="71" t="s">
        <v>40</v>
      </c>
      <c r="H125" s="41"/>
      <c r="I125" s="41"/>
      <c r="J125" s="41"/>
      <c r="K125" s="41" t="s">
        <v>1</v>
      </c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>
      <c r="A126" s="71" t="s">
        <v>286</v>
      </c>
      <c r="H126" s="41"/>
      <c r="I126" s="41"/>
      <c r="J126" s="41"/>
      <c r="K126" s="41"/>
      <c r="M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>
      <c r="B127" t="s">
        <v>0</v>
      </c>
      <c r="C127" t="s">
        <v>0</v>
      </c>
      <c r="M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>
      <c r="A128" s="72" t="s">
        <v>333</v>
      </c>
      <c r="M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>
      <c r="A129" s="72" t="s">
        <v>294</v>
      </c>
      <c r="B129" s="11"/>
      <c r="C129" s="11"/>
      <c r="D129" s="11"/>
      <c r="E129" s="11"/>
      <c r="F129" s="11"/>
      <c r="G129" s="11"/>
      <c r="M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1:255">
      <c r="A130" s="62"/>
      <c r="B130" s="7"/>
      <c r="C130" s="7"/>
      <c r="D130" s="40" t="s">
        <v>334</v>
      </c>
      <c r="E130" s="40" t="s">
        <v>288</v>
      </c>
      <c r="F130" s="7" t="s">
        <v>41</v>
      </c>
      <c r="G130" s="7" t="s">
        <v>41</v>
      </c>
      <c r="M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1:255">
      <c r="A131" s="62"/>
      <c r="B131" s="55" t="s">
        <v>316</v>
      </c>
      <c r="C131" s="7" t="s">
        <v>316</v>
      </c>
      <c r="D131" s="7" t="s">
        <v>42</v>
      </c>
      <c r="E131" s="7" t="s">
        <v>42</v>
      </c>
      <c r="F131" s="7" t="s">
        <v>43</v>
      </c>
      <c r="G131" s="7" t="s">
        <v>43</v>
      </c>
      <c r="M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1:255">
      <c r="A132" s="31"/>
      <c r="B132" s="30">
        <v>2012</v>
      </c>
      <c r="C132" s="30">
        <v>2011</v>
      </c>
      <c r="D132" s="49">
        <v>40999</v>
      </c>
      <c r="E132" s="50">
        <v>40633</v>
      </c>
      <c r="F132" s="10" t="s">
        <v>13</v>
      </c>
      <c r="G132" s="10" t="s">
        <v>10</v>
      </c>
      <c r="M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1:255">
      <c r="A133" s="31"/>
      <c r="B133" s="11"/>
      <c r="C133" s="11"/>
      <c r="D133" s="11"/>
      <c r="E133" s="11"/>
      <c r="F133" s="11"/>
      <c r="G133" s="11"/>
      <c r="M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1:255" ht="15.75">
      <c r="A134" s="65" t="s">
        <v>257</v>
      </c>
      <c r="B134" s="11"/>
      <c r="C134" s="11"/>
      <c r="D134" s="11"/>
      <c r="E134" s="11"/>
      <c r="F134" s="11"/>
      <c r="G134" s="11"/>
      <c r="M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1:255">
      <c r="A135" s="31" t="s">
        <v>44</v>
      </c>
      <c r="B135" s="20">
        <v>157862419.96000001</v>
      </c>
      <c r="C135" s="20">
        <v>148642878.36000001</v>
      </c>
      <c r="D135" s="20">
        <v>1274355735.1600001</v>
      </c>
      <c r="E135" s="20">
        <v>1233860746</v>
      </c>
      <c r="F135" s="20">
        <v>40494989.160000086</v>
      </c>
      <c r="G135" s="21">
        <v>3.279999999999994E-2</v>
      </c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1:255">
      <c r="A136" s="31" t="s">
        <v>258</v>
      </c>
      <c r="B136" s="45">
        <v>1666666</v>
      </c>
      <c r="C136" s="11">
        <v>1666666</v>
      </c>
      <c r="D136" s="45">
        <v>14999994</v>
      </c>
      <c r="E136" s="45">
        <v>14999994</v>
      </c>
      <c r="F136" s="45">
        <v>0</v>
      </c>
      <c r="G136" s="21">
        <v>0</v>
      </c>
      <c r="M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1:255">
      <c r="A137" s="31" t="s">
        <v>45</v>
      </c>
      <c r="B137" s="45">
        <v>28792980.129999992</v>
      </c>
      <c r="C137" s="11">
        <v>26838811.68</v>
      </c>
      <c r="D137" s="46">
        <v>287424934.15999997</v>
      </c>
      <c r="E137" s="46">
        <v>280588745.38999999</v>
      </c>
      <c r="F137" s="45">
        <v>6836188.7699999809</v>
      </c>
      <c r="G137" s="21">
        <v>2.4399999999999977E-2</v>
      </c>
      <c r="L137" s="3"/>
      <c r="M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1:255">
      <c r="A138" s="63" t="s">
        <v>259</v>
      </c>
      <c r="B138" s="45">
        <v>0</v>
      </c>
      <c r="C138" s="11">
        <v>0</v>
      </c>
      <c r="D138" s="46">
        <v>6287118.6600000001</v>
      </c>
      <c r="E138" s="46">
        <v>5969396.5599999996</v>
      </c>
      <c r="F138" s="45">
        <v>317722.10000000056</v>
      </c>
      <c r="G138" s="21">
        <v>5.3199999999999914E-2</v>
      </c>
      <c r="L138" s="3"/>
      <c r="M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1:255">
      <c r="A139" s="31" t="s">
        <v>260</v>
      </c>
      <c r="B139" s="45">
        <v>175238</v>
      </c>
      <c r="C139" s="11">
        <v>1939572.25</v>
      </c>
      <c r="D139" s="45">
        <v>2527257.59</v>
      </c>
      <c r="E139" s="45">
        <v>3336158.25</v>
      </c>
      <c r="F139" s="45">
        <v>-808900.66000000015</v>
      </c>
      <c r="G139" s="21">
        <v>-0.24250000000000005</v>
      </c>
      <c r="L139" s="3"/>
      <c r="M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1:255">
      <c r="A140" s="31" t="s">
        <v>261</v>
      </c>
      <c r="B140" s="45">
        <v>2408627.11</v>
      </c>
      <c r="C140" s="11">
        <v>3524815.31</v>
      </c>
      <c r="D140" s="45">
        <v>42000000</v>
      </c>
      <c r="E140" s="45">
        <v>41999999.550000012</v>
      </c>
      <c r="F140" s="45">
        <v>0.44999998807907104</v>
      </c>
      <c r="G140" s="21">
        <v>0</v>
      </c>
      <c r="L140" s="3"/>
      <c r="M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1:255">
      <c r="A141" s="31" t="s">
        <v>262</v>
      </c>
      <c r="B141" s="45">
        <v>22506186.039999999</v>
      </c>
      <c r="C141" s="11">
        <v>20124193.5</v>
      </c>
      <c r="D141" s="45">
        <v>181028924.81999996</v>
      </c>
      <c r="E141" s="45">
        <v>174177746.33000001</v>
      </c>
      <c r="F141" s="45">
        <v>6851178.4899999499</v>
      </c>
      <c r="G141" s="21">
        <v>3.9299999999999891E-2</v>
      </c>
      <c r="L141" s="3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1:255">
      <c r="A142" s="31" t="s">
        <v>263</v>
      </c>
      <c r="B142" s="45">
        <v>5923.38</v>
      </c>
      <c r="C142" s="11">
        <v>2971</v>
      </c>
      <c r="D142" s="45">
        <v>59298.23</v>
      </c>
      <c r="E142" s="45">
        <v>315105.38</v>
      </c>
      <c r="F142" s="45">
        <v>-255807.15</v>
      </c>
      <c r="G142" s="21">
        <v>-0.81179999999999997</v>
      </c>
      <c r="L142" s="3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1:255">
      <c r="A143" s="31" t="s">
        <v>264</v>
      </c>
      <c r="B143" s="45">
        <v>10945523.050000001</v>
      </c>
      <c r="C143" s="11">
        <v>9926570.9299999997</v>
      </c>
      <c r="D143" s="45">
        <v>102381802.27999999</v>
      </c>
      <c r="E143" s="45">
        <v>93976344.25999999</v>
      </c>
      <c r="F143" s="45">
        <v>8405458.0199999958</v>
      </c>
      <c r="G143" s="21">
        <v>8.9399999999999924E-2</v>
      </c>
      <c r="L143" s="3"/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1:255">
      <c r="A144" s="31" t="s">
        <v>265</v>
      </c>
      <c r="B144" s="45">
        <v>60523.24</v>
      </c>
      <c r="C144" s="11">
        <v>23856.44</v>
      </c>
      <c r="D144" s="45">
        <v>209837.77999999997</v>
      </c>
      <c r="E144" s="45">
        <v>132879.51999999999</v>
      </c>
      <c r="F144" s="45">
        <v>76958.25999999998</v>
      </c>
      <c r="G144" s="21">
        <v>0.57919999999999994</v>
      </c>
      <c r="L144" s="3"/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1:255">
      <c r="A145" s="31" t="s">
        <v>266</v>
      </c>
      <c r="B145" s="45">
        <v>807655.96</v>
      </c>
      <c r="C145" s="11">
        <v>779714.76</v>
      </c>
      <c r="D145" s="45">
        <v>6825017.21</v>
      </c>
      <c r="E145" s="45">
        <v>8614560.1199999992</v>
      </c>
      <c r="F145" s="45">
        <v>-1789542.9099999992</v>
      </c>
      <c r="G145" s="21">
        <v>-0.2077</v>
      </c>
      <c r="L145" s="3"/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1:255">
      <c r="A146" s="31" t="s">
        <v>267</v>
      </c>
      <c r="B146" s="45">
        <v>57736</v>
      </c>
      <c r="C146" s="11">
        <v>54124</v>
      </c>
      <c r="D146" s="45">
        <v>600388</v>
      </c>
      <c r="E146" s="45">
        <v>593639</v>
      </c>
      <c r="F146" s="45">
        <v>6749</v>
      </c>
      <c r="G146" s="21">
        <v>1.1400000000000077E-2</v>
      </c>
      <c r="L146" s="3"/>
      <c r="M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1:255">
      <c r="A147" s="31" t="s">
        <v>218</v>
      </c>
      <c r="B147" s="45">
        <v>0</v>
      </c>
      <c r="C147" s="11">
        <v>0</v>
      </c>
      <c r="D147" s="45">
        <v>0</v>
      </c>
      <c r="E147" s="45">
        <v>0</v>
      </c>
      <c r="F147" s="45">
        <v>0</v>
      </c>
      <c r="G147" s="21">
        <v>0</v>
      </c>
      <c r="L147" s="3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1:255">
      <c r="A148" s="31" t="s">
        <v>268</v>
      </c>
      <c r="B148" s="45">
        <v>150000</v>
      </c>
      <c r="C148" s="11">
        <v>150000</v>
      </c>
      <c r="D148" s="45">
        <v>1350000</v>
      </c>
      <c r="E148" s="45">
        <v>1350000</v>
      </c>
      <c r="F148" s="45">
        <v>0</v>
      </c>
      <c r="G148" s="21">
        <v>0</v>
      </c>
      <c r="L148" s="3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1:255">
      <c r="A149" s="31" t="s">
        <v>269</v>
      </c>
      <c r="B149" s="45">
        <v>137088</v>
      </c>
      <c r="C149" s="11">
        <v>186998</v>
      </c>
      <c r="D149" s="45">
        <v>2546763</v>
      </c>
      <c r="E149" s="45">
        <v>2568382</v>
      </c>
      <c r="F149" s="45">
        <v>-21619</v>
      </c>
      <c r="G149" s="21">
        <v>-8.3999999999999631E-3</v>
      </c>
      <c r="L149" s="3"/>
      <c r="M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1:255">
      <c r="A150" s="63" t="s">
        <v>300</v>
      </c>
      <c r="B150" s="45">
        <v>30337.599999999999</v>
      </c>
      <c r="C150" s="11">
        <v>51987.199999999997</v>
      </c>
      <c r="D150" s="45">
        <v>299698.59999999998</v>
      </c>
      <c r="E150" s="45">
        <v>210090.40000000002</v>
      </c>
      <c r="F150" s="45">
        <v>89608.199999999953</v>
      </c>
      <c r="G150" s="21">
        <v>0.4265000000000001</v>
      </c>
      <c r="L150" s="3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1:255">
      <c r="A151" s="31" t="s">
        <v>46</v>
      </c>
      <c r="B151" s="42">
        <v>250000</v>
      </c>
      <c r="C151" s="25">
        <v>250000</v>
      </c>
      <c r="D151" s="42">
        <v>2250000</v>
      </c>
      <c r="E151" s="42">
        <v>2250000</v>
      </c>
      <c r="F151" s="42">
        <v>0</v>
      </c>
      <c r="G151" s="22">
        <v>0</v>
      </c>
      <c r="L151" s="3"/>
      <c r="M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1:255">
      <c r="A152" s="31" t="s">
        <v>270</v>
      </c>
      <c r="B152" s="20">
        <v>225856904.47000003</v>
      </c>
      <c r="C152" s="20">
        <v>214163159.43000001</v>
      </c>
      <c r="D152" s="20">
        <v>1925146769.49</v>
      </c>
      <c r="E152" s="20">
        <v>1864943786.7599998</v>
      </c>
      <c r="F152" s="20">
        <v>60202982.730000004</v>
      </c>
      <c r="G152" s="21">
        <v>3.2299999999999995E-2</v>
      </c>
      <c r="L152" s="3"/>
      <c r="M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1:255">
      <c r="L153" s="3"/>
      <c r="M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1:255" ht="15.75">
      <c r="A154" s="65" t="s">
        <v>271</v>
      </c>
      <c r="L154" s="3"/>
      <c r="M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1:255">
      <c r="A155" s="31" t="s">
        <v>44</v>
      </c>
      <c r="B155" s="20">
        <v>16811696.600000001</v>
      </c>
      <c r="C155" s="20">
        <v>14108847.18</v>
      </c>
      <c r="D155" s="20">
        <v>150573178.49999997</v>
      </c>
      <c r="E155" s="20">
        <v>140352847.29999998</v>
      </c>
      <c r="F155" s="20">
        <v>10220331.199999988</v>
      </c>
      <c r="G155" s="21">
        <v>7.2799999999999976E-2</v>
      </c>
      <c r="L155" s="3"/>
      <c r="M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1:255">
      <c r="A156" s="31" t="s">
        <v>272</v>
      </c>
      <c r="B156" s="45">
        <v>2701316.35</v>
      </c>
      <c r="C156" s="11">
        <v>2135557.83</v>
      </c>
      <c r="D156" s="45">
        <v>22026683.420000002</v>
      </c>
      <c r="E156" s="45">
        <v>19236495.880000003</v>
      </c>
      <c r="F156" s="45">
        <v>2790187.5399999991</v>
      </c>
      <c r="G156" s="21">
        <v>0.14500000000000002</v>
      </c>
      <c r="L156" s="3"/>
      <c r="M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pans="1:255">
      <c r="A157" s="31" t="s">
        <v>261</v>
      </c>
      <c r="B157" s="45">
        <v>78235.89</v>
      </c>
      <c r="C157" s="11">
        <v>324903.23</v>
      </c>
      <c r="D157" s="45">
        <v>4000000.0000000005</v>
      </c>
      <c r="E157" s="45">
        <v>4000000</v>
      </c>
      <c r="F157" s="45">
        <v>0</v>
      </c>
      <c r="G157" s="21">
        <v>0</v>
      </c>
      <c r="L157" s="3"/>
      <c r="M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>
      <c r="A158" s="31" t="s">
        <v>218</v>
      </c>
      <c r="B158" s="45">
        <v>0</v>
      </c>
      <c r="C158" s="11">
        <v>0</v>
      </c>
      <c r="D158" s="45">
        <v>0</v>
      </c>
      <c r="E158" s="45">
        <v>0</v>
      </c>
      <c r="F158" s="45">
        <v>0</v>
      </c>
      <c r="G158" s="21">
        <v>0</v>
      </c>
      <c r="L158" s="3"/>
      <c r="M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>
      <c r="A159" s="31" t="s">
        <v>262</v>
      </c>
      <c r="B159" s="42">
        <v>2269036.92</v>
      </c>
      <c r="C159" s="25">
        <v>1635397.0899999999</v>
      </c>
      <c r="D159" s="42">
        <v>17971669.68</v>
      </c>
      <c r="E159" s="42">
        <v>16350380.810000001</v>
      </c>
      <c r="F159" s="42">
        <v>1621288.8699999992</v>
      </c>
      <c r="G159" s="22">
        <v>9.9199999999999955E-2</v>
      </c>
      <c r="L159" s="3"/>
      <c r="M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>
      <c r="A160" s="31" t="s">
        <v>273</v>
      </c>
      <c r="B160" s="20">
        <v>21860285.760000005</v>
      </c>
      <c r="C160" s="20">
        <v>18204705.329999998</v>
      </c>
      <c r="D160" s="20">
        <v>194571531.59999996</v>
      </c>
      <c r="E160" s="20">
        <v>179939723.98999998</v>
      </c>
      <c r="F160" s="20">
        <v>14631807.609999986</v>
      </c>
      <c r="G160" s="21">
        <v>8.1299999999999928E-2</v>
      </c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 ht="15.75">
      <c r="A162" s="65" t="s">
        <v>274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>
      <c r="A163" s="31" t="s">
        <v>44</v>
      </c>
      <c r="B163" s="20">
        <v>67252209.430000007</v>
      </c>
      <c r="C163" s="59">
        <v>61299322.210000008</v>
      </c>
      <c r="D163" s="20">
        <v>916044161.08999991</v>
      </c>
      <c r="E163" s="20">
        <v>855769029.09000003</v>
      </c>
      <c r="F163" s="20">
        <v>60275131.999999881</v>
      </c>
      <c r="G163" s="21">
        <v>7.0400000000000018E-2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>
      <c r="A164" s="31" t="s">
        <v>275</v>
      </c>
      <c r="B164" s="47">
        <v>0</v>
      </c>
      <c r="C164" s="11">
        <v>0</v>
      </c>
      <c r="D164" s="47">
        <v>0</v>
      </c>
      <c r="E164" s="47">
        <v>0</v>
      </c>
      <c r="F164" s="47">
        <v>0</v>
      </c>
      <c r="G164" s="21">
        <v>0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>
      <c r="A165" s="31" t="s">
        <v>276</v>
      </c>
      <c r="B165" s="47">
        <v>873000</v>
      </c>
      <c r="C165" s="11">
        <v>1018500</v>
      </c>
      <c r="D165" s="47">
        <v>7857000</v>
      </c>
      <c r="E165" s="47">
        <v>9166500</v>
      </c>
      <c r="F165" s="47">
        <v>-1309500</v>
      </c>
      <c r="G165" s="34">
        <v>-0.14290000000000003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>
      <c r="A166" s="31" t="s">
        <v>299</v>
      </c>
      <c r="B166" s="47">
        <v>20000</v>
      </c>
      <c r="C166" s="11">
        <v>50000</v>
      </c>
      <c r="D166" s="47">
        <v>180000</v>
      </c>
      <c r="E166" s="47">
        <v>500000</v>
      </c>
      <c r="F166" s="47">
        <v>-320000</v>
      </c>
      <c r="G166" s="34">
        <v>-0.64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>
      <c r="A167" s="31" t="s">
        <v>290</v>
      </c>
      <c r="B167" s="47">
        <v>0</v>
      </c>
      <c r="C167" s="11">
        <v>0</v>
      </c>
      <c r="D167" s="47">
        <v>0</v>
      </c>
      <c r="E167" s="47">
        <v>0</v>
      </c>
      <c r="F167" s="47">
        <v>0</v>
      </c>
      <c r="G167" s="34">
        <v>0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>
      <c r="A168" s="63" t="s">
        <v>291</v>
      </c>
      <c r="B168" s="47">
        <v>80000</v>
      </c>
      <c r="C168" s="11">
        <v>80000</v>
      </c>
      <c r="D168" s="47">
        <v>720000</v>
      </c>
      <c r="E168" s="47">
        <v>1251540</v>
      </c>
      <c r="F168" s="47">
        <v>-531540</v>
      </c>
      <c r="G168" s="34">
        <v>-0.42469999999999997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>
      <c r="A169" s="31" t="s">
        <v>277</v>
      </c>
      <c r="B169" s="42">
        <v>67000000</v>
      </c>
      <c r="C169" s="25">
        <v>67000000</v>
      </c>
      <c r="D169" s="37">
        <v>330000000</v>
      </c>
      <c r="E169" s="37">
        <v>335000000</v>
      </c>
      <c r="F169" s="37">
        <v>-5000000</v>
      </c>
      <c r="G169" s="22">
        <v>-1.4900000000000024E-2</v>
      </c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>
      <c r="A170" s="31" t="s">
        <v>278</v>
      </c>
      <c r="B170" s="20">
        <v>135225209.43000001</v>
      </c>
      <c r="C170" s="20">
        <v>129447822.21000001</v>
      </c>
      <c r="D170" s="20">
        <v>1254801161.0899999</v>
      </c>
      <c r="E170" s="20">
        <v>1201687069.0900002</v>
      </c>
      <c r="F170" s="20">
        <v>53114091.999999881</v>
      </c>
      <c r="G170" s="21">
        <v>4.4200000000000017E-2</v>
      </c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ht="15.75">
      <c r="A172" s="65" t="s">
        <v>279</v>
      </c>
      <c r="B172" s="20"/>
      <c r="C172" s="59"/>
      <c r="D172" s="20"/>
      <c r="E172" s="20"/>
      <c r="F172" s="20"/>
      <c r="G172" s="21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ht="13.9" customHeight="1">
      <c r="A173" s="31" t="s">
        <v>44</v>
      </c>
      <c r="B173" s="20">
        <v>206986291.24000001</v>
      </c>
      <c r="C173" s="20">
        <v>177820988.81</v>
      </c>
      <c r="D173" s="20">
        <v>387806377.99000001</v>
      </c>
      <c r="E173" s="20">
        <v>345263878.96000004</v>
      </c>
      <c r="F173" s="20">
        <v>42542499.029999971</v>
      </c>
      <c r="G173" s="21">
        <v>0.12319999999999998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ht="13.9" customHeight="1">
      <c r="A174" s="31" t="s">
        <v>277</v>
      </c>
      <c r="B174" s="42">
        <v>3342328.9599999995</v>
      </c>
      <c r="C174" s="25">
        <v>8237453.9900000002</v>
      </c>
      <c r="D174" s="42">
        <v>34674242.899999999</v>
      </c>
      <c r="E174" s="42">
        <v>45461356.300000004</v>
      </c>
      <c r="F174" s="42">
        <v>-10787113.400000006</v>
      </c>
      <c r="G174" s="22">
        <v>-0.23729999999999996</v>
      </c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ht="13.9" customHeight="1">
      <c r="A175" s="31" t="s">
        <v>280</v>
      </c>
      <c r="B175" s="20">
        <v>210328620.20000002</v>
      </c>
      <c r="C175" s="20">
        <v>186058442.80000001</v>
      </c>
      <c r="D175" s="20">
        <v>422480620.88999999</v>
      </c>
      <c r="E175" s="20">
        <v>390725235.26000005</v>
      </c>
      <c r="F175" s="20">
        <v>31755385.629999965</v>
      </c>
      <c r="G175" s="21">
        <v>8.1299999999999928E-2</v>
      </c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ht="13.9" customHeight="1"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ht="13.9" customHeight="1">
      <c r="A177" s="65" t="s">
        <v>281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ht="13.9" customHeight="1">
      <c r="A178" s="31" t="s">
        <v>44</v>
      </c>
      <c r="B178" s="20">
        <v>6100483.79</v>
      </c>
      <c r="C178" s="20">
        <v>5629695.4299999997</v>
      </c>
      <c r="D178" s="20">
        <v>58451806.810000002</v>
      </c>
      <c r="E178" s="20">
        <v>46953292.399999999</v>
      </c>
      <c r="F178" s="20">
        <v>11498514.410000004</v>
      </c>
      <c r="G178" s="21">
        <v>0.2448999999999999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ht="13.9" customHeight="1">
      <c r="A179" s="31" t="s">
        <v>216</v>
      </c>
      <c r="B179" s="46">
        <v>0</v>
      </c>
      <c r="C179" s="23">
        <v>0</v>
      </c>
      <c r="D179" s="45">
        <v>0</v>
      </c>
      <c r="E179" s="45">
        <v>0</v>
      </c>
      <c r="F179" s="45">
        <v>0</v>
      </c>
      <c r="G179" s="21"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ht="13.9" customHeight="1">
      <c r="A180" s="31" t="s">
        <v>217</v>
      </c>
      <c r="B180" s="46">
        <v>0</v>
      </c>
      <c r="C180" s="23">
        <v>0</v>
      </c>
      <c r="D180" s="45">
        <v>0</v>
      </c>
      <c r="E180" s="45">
        <v>0</v>
      </c>
      <c r="F180" s="45">
        <v>0</v>
      </c>
      <c r="G180" s="21">
        <v>0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ht="13.9" customHeight="1">
      <c r="A181" s="31" t="s">
        <v>218</v>
      </c>
      <c r="B181" s="46">
        <v>0</v>
      </c>
      <c r="C181" s="23">
        <v>0</v>
      </c>
      <c r="D181" s="45">
        <v>0</v>
      </c>
      <c r="E181" s="45">
        <v>0</v>
      </c>
      <c r="F181" s="45">
        <v>0</v>
      </c>
      <c r="G181" s="21">
        <v>0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ht="13.9" customHeight="1">
      <c r="A182" s="31" t="s">
        <v>47</v>
      </c>
      <c r="B182" s="42">
        <v>1623352.51</v>
      </c>
      <c r="C182" s="25">
        <v>1340775.58</v>
      </c>
      <c r="D182" s="42">
        <v>13498865.65</v>
      </c>
      <c r="E182" s="42">
        <v>10576154.4</v>
      </c>
      <c r="F182" s="42">
        <v>2922711.25</v>
      </c>
      <c r="G182" s="22">
        <v>0.27629999999999999</v>
      </c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ht="14.1" customHeight="1">
      <c r="A183" s="31" t="s">
        <v>48</v>
      </c>
      <c r="B183" s="20">
        <v>7723836.2999999998</v>
      </c>
      <c r="C183" s="20">
        <v>6970471.0099999998</v>
      </c>
      <c r="D183" s="20">
        <v>71950672.460000008</v>
      </c>
      <c r="E183" s="20">
        <v>57529446.799999997</v>
      </c>
      <c r="F183" s="20">
        <v>14421225.660000004</v>
      </c>
      <c r="G183" s="21">
        <v>0.25069999999999992</v>
      </c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ht="14.1" customHeight="1">
      <c r="A184" s="31"/>
      <c r="B184" s="11" t="s">
        <v>0</v>
      </c>
      <c r="C184" s="11" t="s">
        <v>0</v>
      </c>
      <c r="D184" s="11"/>
      <c r="E184" s="11"/>
      <c r="F184" s="11"/>
      <c r="G184" s="21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ht="13.9" customHeight="1">
      <c r="A185" s="65" t="s">
        <v>49</v>
      </c>
      <c r="B185" s="11"/>
      <c r="C185" s="11"/>
      <c r="D185" s="11"/>
      <c r="E185" s="11"/>
      <c r="F185" s="11"/>
      <c r="G185" s="21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ht="13.9" customHeight="1">
      <c r="A186" s="31" t="s">
        <v>44</v>
      </c>
      <c r="B186" s="20">
        <v>587608.81000000006</v>
      </c>
      <c r="C186" s="20">
        <v>1294831.9099999999</v>
      </c>
      <c r="D186" s="20">
        <v>8066055.6799999978</v>
      </c>
      <c r="E186" s="20">
        <v>10267309.969999999</v>
      </c>
      <c r="F186" s="20">
        <v>-2201254.290000001</v>
      </c>
      <c r="G186" s="21">
        <v>-0.21440000000000003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ht="13.9" customHeight="1">
      <c r="A187" s="31" t="s">
        <v>216</v>
      </c>
      <c r="B187" s="46">
        <v>0</v>
      </c>
      <c r="C187" s="23">
        <v>0</v>
      </c>
      <c r="D187" s="45">
        <v>0</v>
      </c>
      <c r="E187" s="45">
        <v>0</v>
      </c>
      <c r="F187" s="45">
        <v>0</v>
      </c>
      <c r="G187" s="21">
        <v>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ht="13.9" customHeight="1">
      <c r="A188" s="31" t="s">
        <v>217</v>
      </c>
      <c r="B188" s="46">
        <v>0</v>
      </c>
      <c r="C188" s="23">
        <v>0</v>
      </c>
      <c r="D188" s="45">
        <v>0</v>
      </c>
      <c r="E188" s="45">
        <v>0</v>
      </c>
      <c r="F188" s="45">
        <v>0</v>
      </c>
      <c r="G188" s="21">
        <v>0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ht="13.9" customHeight="1">
      <c r="A189" s="31" t="s">
        <v>218</v>
      </c>
      <c r="B189" s="46">
        <v>0</v>
      </c>
      <c r="C189" s="23">
        <v>0</v>
      </c>
      <c r="D189" s="45">
        <v>0</v>
      </c>
      <c r="E189" s="45">
        <v>0</v>
      </c>
      <c r="F189" s="45">
        <v>0</v>
      </c>
      <c r="G189" s="21">
        <v>0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ht="13.9" customHeight="1">
      <c r="A190" s="31" t="s">
        <v>47</v>
      </c>
      <c r="B190" s="42">
        <v>277102.23</v>
      </c>
      <c r="C190" s="25">
        <v>423152.97</v>
      </c>
      <c r="D190" s="42">
        <v>4176340.4999999995</v>
      </c>
      <c r="E190" s="42">
        <v>5092267.2399999993</v>
      </c>
      <c r="F190" s="42">
        <v>-915926.73999999976</v>
      </c>
      <c r="G190" s="22">
        <v>-0.17989999999999995</v>
      </c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ht="13.9" customHeight="1">
      <c r="A191" s="31" t="s">
        <v>50</v>
      </c>
      <c r="B191" s="20">
        <v>864711.04</v>
      </c>
      <c r="C191" s="20">
        <v>1717984.88</v>
      </c>
      <c r="D191" s="20">
        <v>12242396.179999998</v>
      </c>
      <c r="E191" s="20">
        <v>15359577.209999997</v>
      </c>
      <c r="F191" s="20">
        <v>-3117181.0300000007</v>
      </c>
      <c r="G191" s="21">
        <v>-0.20289999999999997</v>
      </c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ht="13.9" customHeight="1">
      <c r="A192" s="31"/>
      <c r="B192" s="20"/>
      <c r="C192" s="20"/>
      <c r="D192" s="20"/>
      <c r="E192" s="20"/>
      <c r="F192" s="20"/>
      <c r="G192" s="21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ht="13.9" customHeight="1">
      <c r="A193" s="65" t="s">
        <v>51</v>
      </c>
      <c r="B193" s="20"/>
      <c r="C193" s="20"/>
      <c r="D193" s="20"/>
      <c r="E193" s="20"/>
      <c r="F193" s="20"/>
      <c r="G193" s="21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ht="13.9" customHeight="1">
      <c r="A194" s="31" t="s">
        <v>44</v>
      </c>
      <c r="B194" s="20">
        <v>14940388.32</v>
      </c>
      <c r="C194" s="20">
        <v>13835887.050000001</v>
      </c>
      <c r="D194" s="20">
        <v>113054651.69999999</v>
      </c>
      <c r="E194" s="20">
        <v>114125034.67</v>
      </c>
      <c r="F194" s="51">
        <v>-1070382.9700000137</v>
      </c>
      <c r="G194" s="21">
        <v>-9.3999999999999639E-3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ht="13.9" customHeight="1">
      <c r="A195" s="31" t="s">
        <v>52</v>
      </c>
      <c r="B195" s="45">
        <v>7632393.1900000004</v>
      </c>
      <c r="C195" s="11">
        <v>7556111.2999999998</v>
      </c>
      <c r="D195" s="45">
        <v>67076816.019999988</v>
      </c>
      <c r="E195" s="45">
        <v>71813689.200000003</v>
      </c>
      <c r="F195" s="52">
        <v>-4736873.1800000146</v>
      </c>
      <c r="G195" s="21">
        <v>-6.5999999999999948E-2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ht="13.9" customHeight="1">
      <c r="A196" s="31" t="s">
        <v>53</v>
      </c>
      <c r="B196" s="45">
        <v>3000000</v>
      </c>
      <c r="C196" s="11">
        <v>3000000</v>
      </c>
      <c r="D196" s="45">
        <v>27000000</v>
      </c>
      <c r="E196" s="45">
        <v>27000000</v>
      </c>
      <c r="F196" s="52">
        <v>0</v>
      </c>
      <c r="G196" s="21">
        <v>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ht="13.9" customHeight="1">
      <c r="A197" s="31" t="s">
        <v>218</v>
      </c>
      <c r="B197" s="45">
        <v>0</v>
      </c>
      <c r="C197" s="11">
        <v>0</v>
      </c>
      <c r="D197" s="45">
        <v>0</v>
      </c>
      <c r="E197" s="45">
        <v>0</v>
      </c>
      <c r="F197" s="52">
        <v>0</v>
      </c>
      <c r="G197" s="21">
        <v>0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ht="13.9" customHeight="1">
      <c r="A198" s="31" t="s">
        <v>54</v>
      </c>
      <c r="B198" s="42">
        <v>0</v>
      </c>
      <c r="C198" s="25">
        <v>0</v>
      </c>
      <c r="D198" s="42">
        <v>0</v>
      </c>
      <c r="E198" s="42">
        <v>0</v>
      </c>
      <c r="F198" s="53">
        <v>0</v>
      </c>
      <c r="G198" s="22">
        <v>0</v>
      </c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ht="13.9" customHeight="1">
      <c r="A199" s="31" t="s">
        <v>55</v>
      </c>
      <c r="B199" s="20">
        <v>25572781.510000002</v>
      </c>
      <c r="C199" s="20">
        <v>24391998.350000001</v>
      </c>
      <c r="D199" s="20">
        <v>207131467.71999997</v>
      </c>
      <c r="E199" s="20">
        <v>212938723.87</v>
      </c>
      <c r="F199" s="20">
        <v>-5807256.1500000358</v>
      </c>
      <c r="G199" s="21">
        <v>-2.7299999999999991E-2</v>
      </c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ht="13.9" customHeight="1">
      <c r="A200" s="31"/>
      <c r="B200" s="20"/>
      <c r="C200" s="20"/>
      <c r="D200" s="20"/>
      <c r="E200" s="20"/>
      <c r="F200" s="20"/>
      <c r="G200" s="21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ht="13.9" customHeight="1">
      <c r="A201" s="31"/>
      <c r="B201" s="11"/>
      <c r="C201" s="11"/>
      <c r="D201" s="11"/>
      <c r="E201" s="11"/>
      <c r="F201" s="11"/>
      <c r="G201" s="21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ht="13.9" customHeight="1">
      <c r="A202" s="31" t="s">
        <v>40</v>
      </c>
      <c r="B202" s="11"/>
      <c r="C202" s="11"/>
      <c r="D202" s="11"/>
      <c r="E202" s="11"/>
      <c r="F202" s="11"/>
      <c r="G202" s="21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ht="13.9" customHeight="1">
      <c r="A203" s="31" t="s">
        <v>286</v>
      </c>
      <c r="B203" s="11"/>
      <c r="C203" s="11"/>
      <c r="D203" s="11"/>
      <c r="E203" s="11"/>
      <c r="F203" s="11"/>
      <c r="G203" s="21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ht="13.9" customHeight="1">
      <c r="A204" s="31"/>
      <c r="B204" s="11"/>
      <c r="C204" s="11"/>
      <c r="D204" s="11"/>
      <c r="E204" s="11"/>
      <c r="F204" s="11"/>
      <c r="G204" s="21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ht="13.9" customHeight="1">
      <c r="A205" s="72" t="s">
        <v>333</v>
      </c>
      <c r="B205" s="11"/>
      <c r="C205" s="11"/>
      <c r="D205" s="11"/>
      <c r="E205" s="11"/>
      <c r="F205" s="11"/>
      <c r="G205" s="21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ht="13.9" customHeight="1">
      <c r="A206" s="72" t="s">
        <v>294</v>
      </c>
      <c r="B206" s="11"/>
      <c r="C206" s="11"/>
      <c r="D206" s="11"/>
      <c r="E206" s="11"/>
      <c r="F206" s="11"/>
      <c r="G206" s="21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ht="13.9" customHeight="1">
      <c r="A207" s="62"/>
      <c r="B207" s="7"/>
      <c r="C207" s="7"/>
      <c r="D207" s="7" t="s">
        <v>334</v>
      </c>
      <c r="E207" s="7" t="s">
        <v>288</v>
      </c>
      <c r="F207" s="7" t="s">
        <v>41</v>
      </c>
      <c r="G207" s="7" t="s">
        <v>41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ht="13.9" customHeight="1">
      <c r="A208" s="62"/>
      <c r="B208" s="7" t="s">
        <v>316</v>
      </c>
      <c r="C208" s="55" t="s">
        <v>316</v>
      </c>
      <c r="D208" s="7" t="s">
        <v>42</v>
      </c>
      <c r="E208" s="7" t="s">
        <v>42</v>
      </c>
      <c r="F208" s="7" t="s">
        <v>43</v>
      </c>
      <c r="G208" s="7" t="s">
        <v>43</v>
      </c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ht="13.9" customHeight="1">
      <c r="A209" s="62"/>
      <c r="B209" s="19">
        <v>2012</v>
      </c>
      <c r="C209" s="19">
        <v>2011</v>
      </c>
      <c r="D209" s="49">
        <v>40999</v>
      </c>
      <c r="E209" s="50">
        <v>40633</v>
      </c>
      <c r="F209" s="10" t="s">
        <v>13</v>
      </c>
      <c r="G209" s="10" t="s">
        <v>10</v>
      </c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ht="13.9" customHeight="1">
      <c r="A210" s="31"/>
      <c r="B210" s="11"/>
      <c r="C210" s="11"/>
      <c r="D210" s="11"/>
      <c r="E210" s="11"/>
      <c r="F210" s="11"/>
      <c r="G210" s="21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 ht="13.9" customHeight="1">
      <c r="A211" s="65" t="s">
        <v>56</v>
      </c>
      <c r="B211" s="11"/>
      <c r="C211" s="11"/>
      <c r="D211" s="11"/>
      <c r="E211" s="11"/>
      <c r="F211" s="11"/>
      <c r="G211" s="21"/>
      <c r="L211" s="3"/>
      <c r="M211" s="3"/>
      <c r="N211" s="3"/>
      <c r="O211" s="3" t="s">
        <v>39</v>
      </c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 ht="13.9" customHeight="1">
      <c r="A212" s="63" t="s">
        <v>44</v>
      </c>
      <c r="B212" s="20">
        <v>0</v>
      </c>
      <c r="C212" s="20">
        <v>0</v>
      </c>
      <c r="D212" s="20">
        <v>0</v>
      </c>
      <c r="E212" s="20">
        <v>0</v>
      </c>
      <c r="F212" s="20">
        <v>0</v>
      </c>
      <c r="G212" s="21">
        <v>0</v>
      </c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>
      <c r="A213" s="31" t="s">
        <v>57</v>
      </c>
      <c r="B213" s="45">
        <v>21299514.379999999</v>
      </c>
      <c r="C213" s="11">
        <v>22062297.450000003</v>
      </c>
      <c r="D213" s="45">
        <v>215172259.22</v>
      </c>
      <c r="E213" s="45">
        <v>220044962.58000004</v>
      </c>
      <c r="F213" s="45">
        <v>-4872703.3600000441</v>
      </c>
      <c r="G213" s="21">
        <v>-2.2100000000000009E-2</v>
      </c>
      <c r="L213" s="3"/>
      <c r="M213" s="3"/>
      <c r="N213" s="3"/>
      <c r="O213" s="3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>
      <c r="A214" s="31" t="s">
        <v>46</v>
      </c>
      <c r="B214" s="45">
        <v>4000000</v>
      </c>
      <c r="C214" s="11">
        <v>4000000</v>
      </c>
      <c r="D214" s="45">
        <v>39763152.280000001</v>
      </c>
      <c r="E214" s="45">
        <v>39630710.140000001</v>
      </c>
      <c r="F214" s="45">
        <v>132442.1400000006</v>
      </c>
      <c r="G214" s="21">
        <v>3.3000000000000806E-3</v>
      </c>
      <c r="L214" s="3"/>
      <c r="M214" s="3"/>
      <c r="N214" s="3"/>
      <c r="O214" s="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>
      <c r="A215" s="31" t="s">
        <v>58</v>
      </c>
      <c r="B215" s="45">
        <v>0</v>
      </c>
      <c r="C215" s="11">
        <v>0</v>
      </c>
      <c r="D215" s="45">
        <v>3050000</v>
      </c>
      <c r="E215" s="45">
        <v>3050000</v>
      </c>
      <c r="F215" s="45">
        <v>0</v>
      </c>
      <c r="G215" s="21">
        <v>0</v>
      </c>
      <c r="L215" s="3"/>
      <c r="M215" s="3"/>
      <c r="N215" s="3"/>
      <c r="O215" s="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>
      <c r="A216" s="31" t="s">
        <v>47</v>
      </c>
      <c r="B216" s="45">
        <v>1513442.08</v>
      </c>
      <c r="C216" s="11">
        <v>1517410.79</v>
      </c>
      <c r="D216" s="45">
        <v>39716477.849999994</v>
      </c>
      <c r="E216" s="45">
        <v>38349927.849999994</v>
      </c>
      <c r="F216" s="45">
        <v>1366550</v>
      </c>
      <c r="G216" s="21">
        <v>3.5600000000000076E-2</v>
      </c>
      <c r="L216" s="3"/>
      <c r="M216" s="3"/>
      <c r="N216" s="3"/>
      <c r="O216" s="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>
      <c r="A217" s="31" t="s">
        <v>59</v>
      </c>
      <c r="B217" s="45">
        <v>227657.65</v>
      </c>
      <c r="C217" s="11">
        <v>229752.51</v>
      </c>
      <c r="D217" s="45">
        <v>2241777.0900000003</v>
      </c>
      <c r="E217" s="45">
        <v>2337477</v>
      </c>
      <c r="F217" s="45">
        <v>-95699.909999999683</v>
      </c>
      <c r="G217" s="21">
        <v>-4.0900000000000047E-2</v>
      </c>
      <c r="L217" s="3"/>
      <c r="M217" s="3"/>
      <c r="N217" s="3"/>
      <c r="O217" s="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>
      <c r="A218" s="31" t="s">
        <v>60</v>
      </c>
      <c r="B218" s="45">
        <v>426979.17000000004</v>
      </c>
      <c r="C218" s="11">
        <v>432311.27999999997</v>
      </c>
      <c r="D218" s="45">
        <v>4214901.6100000003</v>
      </c>
      <c r="E218" s="45">
        <v>4418177.41</v>
      </c>
      <c r="F218" s="45">
        <v>-203275.79999999981</v>
      </c>
      <c r="G218" s="21">
        <v>-4.6000000000000041E-2</v>
      </c>
      <c r="L218" s="3"/>
      <c r="M218" s="3"/>
      <c r="N218" s="3"/>
      <c r="O218" s="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>
      <c r="A219" s="31" t="s">
        <v>61</v>
      </c>
      <c r="B219" s="45">
        <v>713000.43</v>
      </c>
      <c r="C219" s="11">
        <v>734581.31</v>
      </c>
      <c r="D219" s="45">
        <v>7317419.1799999997</v>
      </c>
      <c r="E219" s="45">
        <v>6533952.2400000002</v>
      </c>
      <c r="F219" s="45">
        <v>783466.93999999948</v>
      </c>
      <c r="G219" s="21">
        <v>0.1198999999999999</v>
      </c>
      <c r="L219" s="3"/>
      <c r="M219" s="3"/>
      <c r="N219" s="3"/>
      <c r="O219" s="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>
      <c r="A220" s="31" t="s">
        <v>62</v>
      </c>
      <c r="B220" s="45">
        <v>28388.52</v>
      </c>
      <c r="C220" s="11">
        <v>41031.019999999997</v>
      </c>
      <c r="D220" s="45">
        <v>183690.21</v>
      </c>
      <c r="E220" s="45">
        <v>214362.06999999998</v>
      </c>
      <c r="F220" s="45">
        <v>-30671.859999999986</v>
      </c>
      <c r="G220" s="21">
        <v>-0.1431</v>
      </c>
      <c r="L220" s="3"/>
      <c r="M220" s="3"/>
      <c r="N220" s="3"/>
      <c r="O220" s="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>
      <c r="A221" s="31" t="s">
        <v>63</v>
      </c>
      <c r="B221" s="45">
        <v>10957.97</v>
      </c>
      <c r="C221" s="11">
        <v>15837.98</v>
      </c>
      <c r="D221" s="45">
        <v>70904.41</v>
      </c>
      <c r="E221" s="45">
        <v>82743.75</v>
      </c>
      <c r="F221" s="45">
        <v>-11839.339999999997</v>
      </c>
      <c r="G221" s="21">
        <v>-0.1431</v>
      </c>
      <c r="L221" s="3"/>
      <c r="M221" s="3"/>
      <c r="N221" s="3"/>
      <c r="O221" s="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>
      <c r="A222" s="31" t="s">
        <v>64</v>
      </c>
      <c r="B222" s="45">
        <v>110925.55</v>
      </c>
      <c r="C222" s="11">
        <v>106956.88</v>
      </c>
      <c r="D222" s="45">
        <v>1200706.21</v>
      </c>
      <c r="E222" s="45">
        <v>1164864.8399999999</v>
      </c>
      <c r="F222" s="45">
        <v>35841.370000000112</v>
      </c>
      <c r="G222" s="21">
        <v>3.0799999999999939E-2</v>
      </c>
      <c r="L222" s="3"/>
      <c r="M222" s="3"/>
      <c r="N222" s="3"/>
      <c r="O222" s="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>
      <c r="A223" s="31" t="s">
        <v>65</v>
      </c>
      <c r="B223" s="45">
        <v>129201.97</v>
      </c>
      <c r="C223" s="11">
        <v>106842.76</v>
      </c>
      <c r="D223" s="45">
        <v>1217931.18</v>
      </c>
      <c r="E223" s="45">
        <v>1324132.67</v>
      </c>
      <c r="F223" s="45">
        <v>-106201.48999999999</v>
      </c>
      <c r="G223" s="21">
        <v>-8.0200000000000049E-2</v>
      </c>
      <c r="L223" s="3"/>
      <c r="M223" s="3"/>
      <c r="N223" s="3"/>
      <c r="O223" s="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>
      <c r="A224" s="31" t="s">
        <v>66</v>
      </c>
      <c r="B224" s="45">
        <v>0</v>
      </c>
      <c r="C224" s="11">
        <v>0</v>
      </c>
      <c r="D224" s="45">
        <v>5750000</v>
      </c>
      <c r="E224" s="45">
        <v>5750000</v>
      </c>
      <c r="F224" s="45">
        <v>0</v>
      </c>
      <c r="G224" s="21">
        <v>0</v>
      </c>
      <c r="L224" s="3"/>
      <c r="M224" s="3"/>
      <c r="N224" s="3"/>
      <c r="O224" s="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>
      <c r="A225" s="31" t="s">
        <v>232</v>
      </c>
      <c r="B225" s="45">
        <v>7355.54</v>
      </c>
      <c r="C225" s="11">
        <v>15271.5</v>
      </c>
      <c r="D225" s="45">
        <v>121834.85999999999</v>
      </c>
      <c r="E225" s="45">
        <v>130319.39</v>
      </c>
      <c r="F225" s="45">
        <v>-8484.5300000000134</v>
      </c>
      <c r="G225" s="21">
        <v>-6.5100000000000047E-2</v>
      </c>
      <c r="L225" s="3"/>
      <c r="M225" s="3"/>
      <c r="N225" s="3"/>
      <c r="O225" s="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>
      <c r="A226" s="63" t="s">
        <v>67</v>
      </c>
      <c r="B226" s="45">
        <v>0</v>
      </c>
      <c r="C226" s="11">
        <v>0</v>
      </c>
      <c r="D226" s="45">
        <v>0</v>
      </c>
      <c r="E226" s="45">
        <v>0</v>
      </c>
      <c r="F226" s="45">
        <v>0</v>
      </c>
      <c r="G226" s="21">
        <v>0</v>
      </c>
      <c r="L226" s="3"/>
      <c r="M226" s="3"/>
      <c r="N226" s="3"/>
      <c r="O226" s="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>
      <c r="A227" s="31" t="s">
        <v>68</v>
      </c>
      <c r="B227" s="47">
        <v>1331661.5000000002</v>
      </c>
      <c r="C227" s="31">
        <v>713462.23</v>
      </c>
      <c r="D227" s="47">
        <v>7342024.9200000009</v>
      </c>
      <c r="E227" s="47">
        <v>5622747.1300000008</v>
      </c>
      <c r="F227" s="47">
        <v>1719277.79</v>
      </c>
      <c r="G227" s="34">
        <v>0.30580000000000007</v>
      </c>
      <c r="L227" s="3"/>
      <c r="M227" s="3"/>
      <c r="N227" s="3"/>
      <c r="O227" s="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>
      <c r="A228" s="31" t="s">
        <v>229</v>
      </c>
      <c r="B228" s="47">
        <v>0</v>
      </c>
      <c r="C228" s="25">
        <v>0</v>
      </c>
      <c r="D228" s="47">
        <v>0</v>
      </c>
      <c r="E228" s="47">
        <v>0</v>
      </c>
      <c r="F228" s="47">
        <v>0</v>
      </c>
      <c r="G228" s="34">
        <v>0</v>
      </c>
      <c r="L228" s="3"/>
      <c r="M228" s="3"/>
      <c r="N228" s="3"/>
      <c r="O228" s="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>
      <c r="A229" s="31" t="s">
        <v>69</v>
      </c>
      <c r="B229" s="32">
        <v>29799084.759999998</v>
      </c>
      <c r="C229" s="20">
        <v>29975755.710000005</v>
      </c>
      <c r="D229" s="32">
        <v>327363079.02000004</v>
      </c>
      <c r="E229" s="32">
        <v>328654377.07000005</v>
      </c>
      <c r="F229" s="32">
        <v>-1291298.0500000431</v>
      </c>
      <c r="G229" s="35">
        <v>-3.9000000000000146E-3</v>
      </c>
      <c r="L229" s="3"/>
      <c r="M229" s="3"/>
      <c r="N229" s="3"/>
      <c r="O229" s="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>
      <c r="L230" s="3"/>
      <c r="M230" s="3"/>
      <c r="N230" s="3"/>
      <c r="O230" s="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 ht="15.75">
      <c r="A231" s="65" t="s">
        <v>70</v>
      </c>
      <c r="B231" s="11"/>
      <c r="C231" s="11"/>
      <c r="D231" s="11"/>
      <c r="E231" s="11"/>
      <c r="F231" s="11"/>
      <c r="G231" s="21"/>
      <c r="L231" s="3"/>
      <c r="M231" s="3"/>
      <c r="N231" s="3"/>
      <c r="O231" s="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>
      <c r="A232" s="31" t="s">
        <v>44</v>
      </c>
      <c r="B232" s="20">
        <v>749049.3</v>
      </c>
      <c r="C232" s="20">
        <v>645519.09</v>
      </c>
      <c r="D232" s="20">
        <v>6727836.4399999995</v>
      </c>
      <c r="E232" s="20">
        <v>7844716.79</v>
      </c>
      <c r="F232" s="20">
        <v>-1116880.3500000006</v>
      </c>
      <c r="G232" s="21">
        <v>-0.14239999999999997</v>
      </c>
      <c r="L232" s="3"/>
      <c r="M232" s="3"/>
      <c r="N232" s="3"/>
      <c r="O232" s="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>
      <c r="A233" s="31" t="s">
        <v>57</v>
      </c>
      <c r="B233" s="45">
        <v>4066987.78</v>
      </c>
      <c r="C233" s="11">
        <v>3426455.74</v>
      </c>
      <c r="D233" s="45">
        <v>32650527.670000002</v>
      </c>
      <c r="E233" s="45">
        <v>30690180.589999996</v>
      </c>
      <c r="F233" s="45">
        <v>1960347.0800000057</v>
      </c>
      <c r="G233" s="21">
        <v>6.3900000000000068E-2</v>
      </c>
      <c r="L233" s="3"/>
      <c r="M233" s="3"/>
      <c r="N233" s="3"/>
      <c r="O233" s="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>
      <c r="A234" s="31" t="s">
        <v>71</v>
      </c>
      <c r="B234" s="45">
        <v>1325489.5</v>
      </c>
      <c r="C234" s="11">
        <v>1009509.5</v>
      </c>
      <c r="D234" s="45">
        <v>11168590.5</v>
      </c>
      <c r="E234" s="45">
        <v>10649980</v>
      </c>
      <c r="F234" s="45">
        <v>518610.5</v>
      </c>
      <c r="G234" s="21">
        <v>4.8699999999999966E-2</v>
      </c>
      <c r="L234" s="3"/>
      <c r="M234" s="3"/>
      <c r="N234" s="3"/>
      <c r="O234" s="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>
      <c r="A235" s="31" t="s">
        <v>58</v>
      </c>
      <c r="B235" s="45">
        <v>2100</v>
      </c>
      <c r="C235" s="11">
        <v>1840</v>
      </c>
      <c r="D235" s="45">
        <v>18980</v>
      </c>
      <c r="E235" s="45">
        <v>20260</v>
      </c>
      <c r="F235" s="45">
        <v>-1280</v>
      </c>
      <c r="G235" s="21">
        <v>-6.3200000000000034E-2</v>
      </c>
      <c r="L235" s="3"/>
      <c r="M235" s="3"/>
      <c r="N235" s="3"/>
      <c r="O235" s="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>
      <c r="A236" s="31" t="s">
        <v>248</v>
      </c>
      <c r="B236" s="45">
        <v>973692</v>
      </c>
      <c r="C236" s="11">
        <v>737708</v>
      </c>
      <c r="D236" s="45">
        <v>8199172</v>
      </c>
      <c r="E236" s="45">
        <v>7045048</v>
      </c>
      <c r="F236" s="45">
        <v>1154124</v>
      </c>
      <c r="G236" s="21">
        <v>0.16379999999999995</v>
      </c>
      <c r="L236" s="3"/>
      <c r="M236" s="3"/>
      <c r="N236" s="3"/>
      <c r="O236" s="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>
      <c r="A237" s="31" t="s">
        <v>47</v>
      </c>
      <c r="B237" s="45">
        <v>1663568.81</v>
      </c>
      <c r="C237" s="11">
        <v>1404798.13</v>
      </c>
      <c r="D237" s="45">
        <v>18447441.619999997</v>
      </c>
      <c r="E237" s="45">
        <v>17983198</v>
      </c>
      <c r="F237" s="45">
        <v>464243.61999999732</v>
      </c>
      <c r="G237" s="21">
        <v>2.5800000000000045E-2</v>
      </c>
      <c r="L237" s="3"/>
      <c r="M237" s="3"/>
      <c r="N237" s="3"/>
      <c r="O237" s="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</row>
    <row r="238" spans="1:255">
      <c r="A238" s="31" t="s">
        <v>245</v>
      </c>
      <c r="B238" s="45">
        <v>144</v>
      </c>
      <c r="C238" s="11">
        <v>120</v>
      </c>
      <c r="D238" s="45">
        <v>1848</v>
      </c>
      <c r="E238" s="45">
        <v>1680</v>
      </c>
      <c r="F238" s="45">
        <v>168</v>
      </c>
      <c r="G238" s="21">
        <v>0.10000000000000009</v>
      </c>
      <c r="L238" s="3"/>
      <c r="M238" s="3"/>
      <c r="N238" s="3"/>
      <c r="O238" s="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</row>
    <row r="239" spans="1:255">
      <c r="A239" s="63" t="s">
        <v>45</v>
      </c>
      <c r="B239" s="45">
        <v>0</v>
      </c>
      <c r="C239" s="11">
        <v>0</v>
      </c>
      <c r="D239" s="45">
        <v>0</v>
      </c>
      <c r="E239" s="45">
        <v>0</v>
      </c>
      <c r="F239" s="45">
        <v>0</v>
      </c>
      <c r="G239" s="21">
        <v>0</v>
      </c>
      <c r="L239" s="3"/>
      <c r="M239" s="3"/>
      <c r="N239" s="3"/>
      <c r="O239" s="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</row>
    <row r="240" spans="1:255">
      <c r="A240" s="63" t="s">
        <v>72</v>
      </c>
      <c r="B240" s="45">
        <v>0</v>
      </c>
      <c r="C240" s="11">
        <v>0</v>
      </c>
      <c r="D240" s="45">
        <v>0</v>
      </c>
      <c r="E240" s="45">
        <v>0</v>
      </c>
      <c r="F240" s="45">
        <v>0</v>
      </c>
      <c r="G240" s="21">
        <v>0</v>
      </c>
      <c r="L240" s="3"/>
      <c r="M240" s="3"/>
      <c r="N240" s="3"/>
      <c r="O240" s="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</row>
    <row r="241" spans="1:255">
      <c r="A241" s="31" t="s">
        <v>73</v>
      </c>
      <c r="B241" s="45">
        <v>21720</v>
      </c>
      <c r="C241" s="11">
        <v>17980</v>
      </c>
      <c r="D241" s="45">
        <v>310575.82</v>
      </c>
      <c r="E241" s="45">
        <v>372048.45</v>
      </c>
      <c r="F241" s="45">
        <v>-61472.630000000005</v>
      </c>
      <c r="G241" s="21">
        <v>-0.16520000000000001</v>
      </c>
      <c r="L241" s="3"/>
      <c r="M241" s="3"/>
      <c r="N241" s="3"/>
      <c r="O241" s="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</row>
    <row r="242" spans="1:255">
      <c r="A242" s="31" t="s">
        <v>74</v>
      </c>
      <c r="B242" s="45">
        <v>26646.44</v>
      </c>
      <c r="C242" s="11">
        <v>31515.199999999997</v>
      </c>
      <c r="D242" s="45">
        <v>791653.21999999986</v>
      </c>
      <c r="E242" s="45">
        <v>1007230.3600000001</v>
      </c>
      <c r="F242" s="45">
        <v>-215577.14000000025</v>
      </c>
      <c r="G242" s="21">
        <v>-0.21399999999999997</v>
      </c>
      <c r="L242" s="3"/>
      <c r="M242" s="3"/>
      <c r="N242" s="3"/>
      <c r="O242" s="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</row>
    <row r="243" spans="1:255">
      <c r="A243" s="31" t="s">
        <v>75</v>
      </c>
      <c r="B243" s="45">
        <v>0</v>
      </c>
      <c r="C243" s="11">
        <v>0</v>
      </c>
      <c r="D243" s="45">
        <v>0</v>
      </c>
      <c r="E243" s="45">
        <v>0</v>
      </c>
      <c r="F243" s="45">
        <v>0</v>
      </c>
      <c r="G243" s="21">
        <v>0</v>
      </c>
      <c r="L243" s="3"/>
      <c r="M243" s="3"/>
      <c r="N243" s="3"/>
      <c r="O243" s="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</row>
    <row r="244" spans="1:255">
      <c r="A244" s="31" t="s">
        <v>237</v>
      </c>
      <c r="B244" s="45">
        <v>33669</v>
      </c>
      <c r="C244" s="11">
        <v>27621.5</v>
      </c>
      <c r="D244" s="45">
        <v>271005.5</v>
      </c>
      <c r="E244" s="45">
        <v>260339</v>
      </c>
      <c r="F244" s="45">
        <v>10666.5</v>
      </c>
      <c r="G244" s="21">
        <v>4.0999999999999925E-2</v>
      </c>
      <c r="L244" s="3"/>
      <c r="M244" s="3"/>
      <c r="N244" s="3"/>
      <c r="O244" s="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</row>
    <row r="245" spans="1:255">
      <c r="A245" s="31" t="s">
        <v>76</v>
      </c>
      <c r="B245" s="45">
        <v>22482</v>
      </c>
      <c r="C245" s="11">
        <v>19794</v>
      </c>
      <c r="D245" s="45">
        <v>178608</v>
      </c>
      <c r="E245" s="45">
        <v>179424</v>
      </c>
      <c r="F245" s="45">
        <v>-816</v>
      </c>
      <c r="G245" s="21">
        <v>-4.4999999999999485E-3</v>
      </c>
      <c r="L245" s="3"/>
      <c r="M245" s="3"/>
      <c r="N245" s="3"/>
      <c r="O245" s="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</row>
    <row r="246" spans="1:255">
      <c r="A246" s="31" t="s">
        <v>77</v>
      </c>
      <c r="B246" s="45">
        <v>52340</v>
      </c>
      <c r="C246" s="11">
        <v>47600</v>
      </c>
      <c r="D246" s="45">
        <v>437540</v>
      </c>
      <c r="E246" s="45">
        <v>454900</v>
      </c>
      <c r="F246" s="45">
        <v>-17360</v>
      </c>
      <c r="G246" s="21">
        <v>-3.8200000000000012E-2</v>
      </c>
      <c r="L246" s="3"/>
      <c r="M246" s="3"/>
      <c r="N246" s="3"/>
      <c r="O246" s="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</row>
    <row r="247" spans="1:255">
      <c r="A247" s="63" t="s">
        <v>210</v>
      </c>
      <c r="B247" s="45">
        <v>1200</v>
      </c>
      <c r="C247" s="11">
        <v>1450</v>
      </c>
      <c r="D247" s="45">
        <v>9950</v>
      </c>
      <c r="E247" s="45">
        <v>11575</v>
      </c>
      <c r="F247" s="45">
        <v>-1625</v>
      </c>
      <c r="G247" s="21">
        <v>-0.14039999999999997</v>
      </c>
      <c r="L247" s="3"/>
      <c r="M247" s="3"/>
      <c r="N247" s="3"/>
      <c r="O247" s="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</row>
    <row r="248" spans="1:255">
      <c r="A248" s="63" t="s">
        <v>214</v>
      </c>
      <c r="B248" s="45">
        <v>5925</v>
      </c>
      <c r="C248" s="11">
        <v>5200</v>
      </c>
      <c r="D248" s="45">
        <v>51100</v>
      </c>
      <c r="E248" s="45">
        <v>51600</v>
      </c>
      <c r="F248" s="45">
        <v>-500</v>
      </c>
      <c r="G248" s="21">
        <v>-9.7000000000000419E-3</v>
      </c>
      <c r="L248" s="3"/>
      <c r="M248" s="3"/>
      <c r="N248" s="3"/>
      <c r="O248" s="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</row>
    <row r="249" spans="1:255">
      <c r="A249" s="63" t="s">
        <v>228</v>
      </c>
      <c r="B249" s="45">
        <v>43210.239999999998</v>
      </c>
      <c r="C249" s="11">
        <v>39184.239999999998</v>
      </c>
      <c r="D249" s="45">
        <v>361898.16</v>
      </c>
      <c r="E249" s="45">
        <v>371823.68</v>
      </c>
      <c r="F249" s="45">
        <v>-9925.5200000000186</v>
      </c>
      <c r="G249" s="21">
        <v>-2.6699999999999946E-2</v>
      </c>
      <c r="L249" s="3"/>
      <c r="M249" s="3"/>
      <c r="N249" s="3"/>
      <c r="O249" s="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</row>
    <row r="250" spans="1:255">
      <c r="A250" s="63" t="s">
        <v>211</v>
      </c>
      <c r="B250" s="45">
        <v>318720.26</v>
      </c>
      <c r="C250" s="11">
        <v>238739.26</v>
      </c>
      <c r="D250" s="45">
        <v>2532640.84</v>
      </c>
      <c r="E250" s="45">
        <v>2319315.3200000003</v>
      </c>
      <c r="F250" s="45">
        <v>213325.51999999955</v>
      </c>
      <c r="G250" s="21">
        <v>9.2000000000000082E-2</v>
      </c>
      <c r="L250" s="3"/>
      <c r="M250" s="3"/>
      <c r="N250" s="3"/>
      <c r="O250" s="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</row>
    <row r="251" spans="1:255">
      <c r="A251" s="73" t="s">
        <v>292</v>
      </c>
      <c r="B251" s="45">
        <v>312</v>
      </c>
      <c r="C251" s="11">
        <v>216</v>
      </c>
      <c r="D251" s="45">
        <v>3120</v>
      </c>
      <c r="E251" s="45">
        <v>2784</v>
      </c>
      <c r="F251" s="45">
        <v>336</v>
      </c>
      <c r="G251" s="21">
        <v>0.12070000000000003</v>
      </c>
      <c r="L251" s="3"/>
      <c r="M251" s="3"/>
      <c r="N251" s="3"/>
      <c r="O251" s="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</row>
    <row r="252" spans="1:255">
      <c r="A252" s="31" t="s">
        <v>78</v>
      </c>
      <c r="B252" s="47">
        <v>0</v>
      </c>
      <c r="C252" s="31">
        <v>0</v>
      </c>
      <c r="D252" s="47">
        <v>0</v>
      </c>
      <c r="E252" s="47">
        <v>0</v>
      </c>
      <c r="F252" s="47">
        <v>0</v>
      </c>
      <c r="G252" s="34">
        <v>0</v>
      </c>
      <c r="L252" s="3"/>
      <c r="M252" s="3"/>
      <c r="N252" s="3"/>
      <c r="O252" s="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</row>
    <row r="253" spans="1:255">
      <c r="A253" s="31" t="s">
        <v>283</v>
      </c>
      <c r="B253" s="47">
        <v>270467.34999999998</v>
      </c>
      <c r="C253" s="31">
        <v>139941.68</v>
      </c>
      <c r="D253" s="47">
        <v>1206335.6000000001</v>
      </c>
      <c r="E253" s="47">
        <v>1235318.7799999998</v>
      </c>
      <c r="F253" s="47">
        <v>-28983.179999999702</v>
      </c>
      <c r="G253" s="34">
        <v>-2.3499999999999965E-2</v>
      </c>
      <c r="L253" s="3"/>
      <c r="M253" s="3"/>
      <c r="N253" s="3"/>
      <c r="O253" s="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</row>
    <row r="254" spans="1:255">
      <c r="A254" s="31" t="s">
        <v>240</v>
      </c>
      <c r="B254" s="47">
        <v>2496</v>
      </c>
      <c r="C254" s="31">
        <v>1752</v>
      </c>
      <c r="D254" s="47">
        <v>22680</v>
      </c>
      <c r="E254" s="47">
        <v>21672</v>
      </c>
      <c r="F254" s="47">
        <v>1008</v>
      </c>
      <c r="G254" s="34">
        <v>4.6499999999999986E-2</v>
      </c>
      <c r="L254" s="3"/>
      <c r="M254" s="3"/>
      <c r="N254" s="3"/>
      <c r="O254" s="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</row>
    <row r="255" spans="1:255">
      <c r="A255" s="74" t="s">
        <v>335</v>
      </c>
      <c r="B255" s="42">
        <v>336</v>
      </c>
      <c r="C255" s="25">
        <v>0</v>
      </c>
      <c r="D255" s="25">
        <v>6648</v>
      </c>
      <c r="E255" s="42">
        <v>0</v>
      </c>
      <c r="F255" s="42">
        <v>6648</v>
      </c>
      <c r="G255" s="22">
        <v>0</v>
      </c>
      <c r="L255" s="3"/>
      <c r="M255" s="3"/>
      <c r="N255" s="3"/>
      <c r="O255" s="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</row>
    <row r="256" spans="1:255">
      <c r="A256" s="31" t="s">
        <v>79</v>
      </c>
      <c r="B256" s="20">
        <v>9580555.6799999997</v>
      </c>
      <c r="C256" s="20">
        <v>7796944.3399999999</v>
      </c>
      <c r="D256" s="20">
        <v>83398151.369999975</v>
      </c>
      <c r="E256" s="20">
        <v>80523093.969999999</v>
      </c>
      <c r="F256" s="20">
        <v>2875057.4000000022</v>
      </c>
      <c r="G256" s="21">
        <v>3.5700000000000065E-2</v>
      </c>
      <c r="L256" s="3"/>
      <c r="M256" s="3"/>
      <c r="N256" s="3"/>
      <c r="O256" s="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</row>
    <row r="257" spans="1:255">
      <c r="A257" s="31"/>
      <c r="B257" s="11"/>
      <c r="C257" s="11"/>
      <c r="D257" s="11"/>
      <c r="E257" s="11"/>
      <c r="F257" s="11"/>
      <c r="G257" s="21"/>
      <c r="L257" s="3"/>
      <c r="M257" s="3"/>
      <c r="N257" s="3"/>
      <c r="O257" s="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</row>
    <row r="258" spans="1:255" ht="15.75">
      <c r="A258" s="65" t="s">
        <v>80</v>
      </c>
      <c r="B258" s="11"/>
      <c r="C258" s="11"/>
      <c r="D258" s="11"/>
      <c r="E258" s="11"/>
      <c r="F258" s="11"/>
      <c r="G258" s="21"/>
      <c r="L258" s="3"/>
      <c r="M258" s="3"/>
      <c r="N258" s="3"/>
      <c r="O258" s="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</row>
    <row r="259" spans="1:255">
      <c r="A259" s="31" t="s">
        <v>44</v>
      </c>
      <c r="B259" s="20">
        <v>0</v>
      </c>
      <c r="C259">
        <v>0</v>
      </c>
      <c r="D259" s="20">
        <v>0</v>
      </c>
      <c r="E259" s="20">
        <v>0</v>
      </c>
      <c r="F259" s="20">
        <v>0</v>
      </c>
      <c r="G259" s="60">
        <v>0</v>
      </c>
      <c r="L259" s="3"/>
      <c r="M259" s="3"/>
      <c r="N259" s="3"/>
      <c r="O259" s="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</row>
    <row r="260" spans="1:255">
      <c r="A260" s="31" t="s">
        <v>293</v>
      </c>
      <c r="B260" s="24">
        <v>1002976.81</v>
      </c>
      <c r="C260" s="24">
        <v>838520.87</v>
      </c>
      <c r="D260" s="42">
        <v>6809124.7919999994</v>
      </c>
      <c r="E260" s="42">
        <v>5983518.7399999993</v>
      </c>
      <c r="F260" s="42">
        <v>825606.05200000014</v>
      </c>
      <c r="G260" s="22">
        <v>0.1379999999999999</v>
      </c>
      <c r="L260" s="3"/>
      <c r="M260" s="3"/>
      <c r="N260" s="3"/>
      <c r="O260" s="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</row>
    <row r="261" spans="1:255">
      <c r="A261" s="31" t="s">
        <v>81</v>
      </c>
      <c r="B261" s="20">
        <v>1002976.81</v>
      </c>
      <c r="C261" s="20">
        <v>838520.87</v>
      </c>
      <c r="D261" s="20">
        <v>6809124.7919999994</v>
      </c>
      <c r="E261" s="20">
        <v>5983518.7399999993</v>
      </c>
      <c r="F261" s="20">
        <v>825606.05200000014</v>
      </c>
      <c r="G261" s="21">
        <v>0.1379999999999999</v>
      </c>
      <c r="L261" s="3"/>
      <c r="M261" s="3"/>
      <c r="N261" s="3"/>
      <c r="O261" s="3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</row>
    <row r="262" spans="1:255">
      <c r="A262" s="31"/>
      <c r="B262" s="11"/>
      <c r="C262" s="11"/>
      <c r="D262" s="11"/>
      <c r="E262" s="11"/>
      <c r="F262" s="11"/>
      <c r="G262" s="21"/>
      <c r="L262" s="3"/>
      <c r="M262" s="3"/>
      <c r="N262" s="3"/>
      <c r="O262" s="3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</row>
    <row r="263" spans="1:255" ht="15.75">
      <c r="A263" s="65" t="s">
        <v>82</v>
      </c>
      <c r="B263" s="11"/>
      <c r="C263" s="11"/>
      <c r="D263" s="11"/>
      <c r="E263" s="11"/>
      <c r="F263" s="11"/>
      <c r="G263" s="21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</row>
    <row r="264" spans="1:255">
      <c r="A264" s="31" t="s">
        <v>44</v>
      </c>
      <c r="B264" s="20">
        <v>18568814.66</v>
      </c>
      <c r="C264" s="20">
        <v>19955970.57</v>
      </c>
      <c r="D264" s="20">
        <v>91945460.420000002</v>
      </c>
      <c r="E264" s="20">
        <v>84202140.460000008</v>
      </c>
      <c r="F264" s="20">
        <v>7743319.9599999934</v>
      </c>
      <c r="G264" s="21">
        <v>9.2000000000000082E-2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</row>
    <row r="265" spans="1:255">
      <c r="A265" s="31" t="s">
        <v>45</v>
      </c>
      <c r="B265" s="45">
        <v>4991040.3600000003</v>
      </c>
      <c r="C265" s="11">
        <v>5017811.29</v>
      </c>
      <c r="D265" s="45">
        <v>6132273.2600000007</v>
      </c>
      <c r="E265" s="45">
        <v>6136682.2599999998</v>
      </c>
      <c r="F265" s="45">
        <v>-4408.9999999990687</v>
      </c>
      <c r="G265" s="21">
        <v>-7.0000000000003393E-4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</row>
    <row r="266" spans="1:255">
      <c r="A266" s="31" t="s">
        <v>83</v>
      </c>
      <c r="B266" s="45">
        <v>4991039.5199999996</v>
      </c>
      <c r="C266" s="11">
        <v>5017811.3</v>
      </c>
      <c r="D266" s="45">
        <v>6132272.6199999992</v>
      </c>
      <c r="E266" s="45">
        <v>6136682.2999999998</v>
      </c>
      <c r="F266" s="45">
        <v>-4409.6800000006333</v>
      </c>
      <c r="G266" s="21">
        <v>-7.0000000000003393E-4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</row>
    <row r="267" spans="1:255">
      <c r="A267" s="31" t="s">
        <v>84</v>
      </c>
      <c r="B267" s="45">
        <v>282080.25</v>
      </c>
      <c r="C267" s="11">
        <v>335622.59</v>
      </c>
      <c r="D267" s="45">
        <v>2564546.7599999998</v>
      </c>
      <c r="E267" s="45">
        <v>2573364.52</v>
      </c>
      <c r="F267" s="45">
        <v>-8817.7600000002421</v>
      </c>
      <c r="G267" s="21">
        <v>-3.3999999999999586E-3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</row>
    <row r="268" spans="1:255">
      <c r="A268" s="31" t="s">
        <v>218</v>
      </c>
      <c r="B268" s="45">
        <v>0</v>
      </c>
      <c r="C268" s="11">
        <v>0</v>
      </c>
      <c r="D268" s="45">
        <v>0</v>
      </c>
      <c r="E268" s="45">
        <v>0</v>
      </c>
      <c r="F268" s="45">
        <v>0</v>
      </c>
      <c r="G268" s="21">
        <v>0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</row>
    <row r="269" spans="1:255">
      <c r="A269" s="31" t="s">
        <v>252</v>
      </c>
      <c r="B269" s="45">
        <v>0</v>
      </c>
      <c r="C269" s="11">
        <v>0</v>
      </c>
      <c r="D269" s="45">
        <v>0</v>
      </c>
      <c r="E269" s="45">
        <v>0</v>
      </c>
      <c r="F269" s="45">
        <v>0</v>
      </c>
      <c r="G269" s="21">
        <v>0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</row>
    <row r="270" spans="1:255">
      <c r="A270" s="31" t="s">
        <v>85</v>
      </c>
      <c r="B270" s="45">
        <v>0</v>
      </c>
      <c r="C270" s="11">
        <v>0</v>
      </c>
      <c r="D270" s="45">
        <v>0</v>
      </c>
      <c r="E270" s="45">
        <v>0</v>
      </c>
      <c r="F270" s="45">
        <v>0</v>
      </c>
      <c r="G270" s="21">
        <v>0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</row>
    <row r="271" spans="1:255">
      <c r="A271" s="31" t="s">
        <v>86</v>
      </c>
      <c r="B271" s="42">
        <v>56018.6</v>
      </c>
      <c r="C271" s="25">
        <v>28798.26</v>
      </c>
      <c r="D271" s="42">
        <v>168004.15</v>
      </c>
      <c r="E271" s="42">
        <v>143326.54</v>
      </c>
      <c r="F271" s="42">
        <v>24677.609999999986</v>
      </c>
      <c r="G271" s="22">
        <v>0.17219999999999991</v>
      </c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</row>
    <row r="272" spans="1:255">
      <c r="A272" s="31" t="s">
        <v>87</v>
      </c>
      <c r="B272" s="20">
        <v>28888993.390000001</v>
      </c>
      <c r="C272" s="20">
        <v>30356014.010000002</v>
      </c>
      <c r="D272" s="20">
        <v>106942557.21000002</v>
      </c>
      <c r="E272" s="20">
        <v>99192196.080000013</v>
      </c>
      <c r="F272" s="20">
        <v>7750361.1299999943</v>
      </c>
      <c r="G272" s="21">
        <v>7.8100000000000058E-2</v>
      </c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</row>
    <row r="273" spans="1:255">
      <c r="A273" s="31"/>
      <c r="B273" s="11"/>
      <c r="C273" s="11"/>
      <c r="D273" s="11"/>
      <c r="E273" s="11"/>
      <c r="F273" s="11"/>
      <c r="G273" s="21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</row>
    <row r="274" spans="1:255" ht="15.75">
      <c r="A274" s="65" t="s">
        <v>88</v>
      </c>
      <c r="B274" s="11"/>
      <c r="C274" s="11"/>
      <c r="D274" s="11"/>
      <c r="E274" s="11"/>
      <c r="F274" s="11"/>
      <c r="G274" s="21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</row>
    <row r="275" spans="1:255">
      <c r="A275" s="31" t="s">
        <v>44</v>
      </c>
      <c r="B275" s="20">
        <v>5721596.6199999992</v>
      </c>
      <c r="C275" s="20">
        <v>5505169.5199999996</v>
      </c>
      <c r="D275" s="20">
        <v>49564774.470000006</v>
      </c>
      <c r="E275" s="20">
        <v>47451877.159999996</v>
      </c>
      <c r="F275" s="20">
        <v>2112897.3100000098</v>
      </c>
      <c r="G275" s="21">
        <v>4.4499999999999984E-2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</row>
    <row r="276" spans="1:255">
      <c r="A276" s="31" t="s">
        <v>47</v>
      </c>
      <c r="B276" s="45">
        <v>31725</v>
      </c>
      <c r="C276" s="11">
        <v>28725</v>
      </c>
      <c r="D276" s="45">
        <v>260085</v>
      </c>
      <c r="E276" s="45">
        <v>263425</v>
      </c>
      <c r="F276" s="45">
        <v>-3340</v>
      </c>
      <c r="G276" s="21">
        <v>-1.2700000000000045E-2</v>
      </c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</row>
    <row r="277" spans="1:255">
      <c r="A277" s="31" t="s">
        <v>45</v>
      </c>
      <c r="B277" s="45">
        <v>194435</v>
      </c>
      <c r="C277" s="11">
        <v>183135</v>
      </c>
      <c r="D277" s="45">
        <v>1831230</v>
      </c>
      <c r="E277" s="45">
        <v>1715770</v>
      </c>
      <c r="F277" s="45">
        <v>115460</v>
      </c>
      <c r="G277" s="21">
        <v>6.7299999999999915E-2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</row>
    <row r="278" spans="1:255">
      <c r="A278" s="31" t="s">
        <v>89</v>
      </c>
      <c r="B278" s="42">
        <v>538641.74</v>
      </c>
      <c r="C278" s="25">
        <v>493606.24</v>
      </c>
      <c r="D278" s="42">
        <v>4647353.53</v>
      </c>
      <c r="E278" s="42">
        <v>4491224.99</v>
      </c>
      <c r="F278" s="42">
        <v>156128.54000000004</v>
      </c>
      <c r="G278" s="22">
        <v>3.4799999999999942E-2</v>
      </c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</row>
    <row r="279" spans="1:255">
      <c r="A279" s="31" t="s">
        <v>90</v>
      </c>
      <c r="B279" s="20">
        <v>6486398.3599999994</v>
      </c>
      <c r="C279" s="20">
        <v>6210635.7599999998</v>
      </c>
      <c r="D279" s="20">
        <v>56303443.000000007</v>
      </c>
      <c r="E279" s="20">
        <v>53922297.149999999</v>
      </c>
      <c r="F279" s="20">
        <v>2381145.8500000099</v>
      </c>
      <c r="G279" s="21">
        <v>4.4200000000000017E-2</v>
      </c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</row>
    <row r="280" spans="1:255">
      <c r="A280" s="31"/>
      <c r="B280" s="20"/>
      <c r="C280" s="20"/>
      <c r="D280" s="20"/>
      <c r="E280" s="20"/>
      <c r="F280" s="20"/>
      <c r="G280" s="21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</row>
    <row r="281" spans="1:255" ht="15.75">
      <c r="A281" s="65" t="s">
        <v>301</v>
      </c>
      <c r="B281" s="20"/>
      <c r="C281" s="20"/>
      <c r="D281" s="20"/>
      <c r="E281" s="20"/>
      <c r="F281" s="20"/>
      <c r="G281" s="21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</row>
    <row r="282" spans="1:255">
      <c r="A282" s="31" t="s">
        <v>44</v>
      </c>
      <c r="B282" s="42">
        <v>578.91999999999996</v>
      </c>
      <c r="C282" s="42">
        <v>0</v>
      </c>
      <c r="D282" s="42">
        <v>700903.89</v>
      </c>
      <c r="E282" s="42">
        <v>701545.71000000008</v>
      </c>
      <c r="F282" s="42">
        <v>-641.82000000006519</v>
      </c>
      <c r="G282" s="22">
        <v>-9.000000000000119E-4</v>
      </c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</row>
    <row r="283" spans="1:255">
      <c r="A283" s="31" t="s">
        <v>302</v>
      </c>
      <c r="B283" s="11">
        <v>578.91999999999996</v>
      </c>
      <c r="C283" s="20">
        <v>0</v>
      </c>
      <c r="D283" s="11">
        <v>700903.89</v>
      </c>
      <c r="E283" s="11">
        <v>701545.71000000008</v>
      </c>
      <c r="F283" s="11">
        <v>-641.82000000006519</v>
      </c>
      <c r="G283" s="21">
        <v>-9.000000000000119E-4</v>
      </c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</row>
    <row r="284" spans="1:255">
      <c r="A284" s="31"/>
      <c r="B284" s="11"/>
      <c r="C284" s="11"/>
      <c r="D284" s="11"/>
      <c r="E284" s="11"/>
      <c r="F284" s="11"/>
      <c r="G284" s="21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</row>
    <row r="285" spans="1:255">
      <c r="A285" s="31"/>
      <c r="B285" s="11"/>
      <c r="C285" s="11"/>
      <c r="D285" s="11"/>
      <c r="E285" s="11"/>
      <c r="F285" s="11"/>
      <c r="G285" s="21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</row>
    <row r="286" spans="1:255">
      <c r="A286" s="31" t="s">
        <v>40</v>
      </c>
      <c r="B286" s="11"/>
      <c r="C286" s="11"/>
      <c r="D286" s="11"/>
      <c r="E286" s="11"/>
      <c r="F286" s="11"/>
      <c r="G286" s="21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</row>
    <row r="287" spans="1:255">
      <c r="A287" s="31" t="s">
        <v>286</v>
      </c>
      <c r="B287" s="11"/>
      <c r="C287" s="11"/>
      <c r="D287" s="11"/>
      <c r="E287" s="11"/>
      <c r="F287" s="11"/>
      <c r="G287" s="21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</row>
    <row r="288" spans="1:255">
      <c r="A288" s="31"/>
      <c r="B288" s="11"/>
      <c r="C288" s="11"/>
      <c r="D288" s="11"/>
      <c r="E288" s="11"/>
      <c r="F288" s="11"/>
      <c r="G288" s="21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</row>
    <row r="289" spans="1:255">
      <c r="A289" s="72" t="s">
        <v>333</v>
      </c>
      <c r="B289" s="11"/>
      <c r="C289" s="11"/>
      <c r="D289" s="11"/>
      <c r="E289" s="11"/>
      <c r="F289" s="11"/>
      <c r="G289" s="21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</row>
    <row r="290" spans="1:255">
      <c r="A290" s="72" t="s">
        <v>294</v>
      </c>
      <c r="B290" s="11"/>
      <c r="C290" s="11"/>
      <c r="D290" s="11"/>
      <c r="E290" s="11"/>
      <c r="F290" s="11"/>
      <c r="G290" s="21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</row>
    <row r="291" spans="1:255">
      <c r="A291" s="62"/>
      <c r="B291" s="7"/>
      <c r="C291" s="7"/>
      <c r="D291" s="7" t="s">
        <v>334</v>
      </c>
      <c r="E291" s="7" t="s">
        <v>288</v>
      </c>
      <c r="F291" s="7" t="s">
        <v>41</v>
      </c>
      <c r="G291" s="7" t="s">
        <v>41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</row>
    <row r="292" spans="1:255">
      <c r="A292" s="62"/>
      <c r="B292" s="7" t="s">
        <v>316</v>
      </c>
      <c r="C292" s="55" t="s">
        <v>316</v>
      </c>
      <c r="D292" s="7" t="s">
        <v>42</v>
      </c>
      <c r="E292" s="7" t="s">
        <v>42</v>
      </c>
      <c r="F292" s="7" t="s">
        <v>43</v>
      </c>
      <c r="G292" s="7" t="s">
        <v>43</v>
      </c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</row>
    <row r="293" spans="1:255">
      <c r="A293" s="62"/>
      <c r="B293" s="19">
        <v>2012</v>
      </c>
      <c r="C293" s="19">
        <v>2011</v>
      </c>
      <c r="D293" s="49">
        <v>40999</v>
      </c>
      <c r="E293" s="50">
        <v>40633</v>
      </c>
      <c r="F293" s="10" t="s">
        <v>13</v>
      </c>
      <c r="G293" s="10" t="s">
        <v>10</v>
      </c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</row>
    <row r="294" spans="1:255">
      <c r="A294" s="31"/>
      <c r="B294" s="11"/>
      <c r="C294" s="11"/>
      <c r="D294" s="11"/>
      <c r="E294" s="11"/>
      <c r="F294" s="11"/>
      <c r="G294" s="21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</row>
    <row r="295" spans="1:255" ht="15.75">
      <c r="A295" s="65" t="s">
        <v>91</v>
      </c>
      <c r="B295" s="11"/>
      <c r="C295" s="11"/>
      <c r="D295" s="11"/>
      <c r="E295" s="11"/>
      <c r="F295" s="11"/>
      <c r="G295" s="21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</row>
    <row r="296" spans="1:255">
      <c r="A296" s="31" t="s">
        <v>44</v>
      </c>
      <c r="B296" s="24">
        <v>2440959.7399999998</v>
      </c>
      <c r="C296" s="24">
        <v>2056747.21</v>
      </c>
      <c r="D296" s="24">
        <v>22535875.989999998</v>
      </c>
      <c r="E296" s="24">
        <v>22520955.66</v>
      </c>
      <c r="F296" s="24">
        <v>14920.329999998212</v>
      </c>
      <c r="G296" s="22">
        <v>6.9999999999992291E-4</v>
      </c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</row>
    <row r="297" spans="1:255">
      <c r="A297" s="31" t="s">
        <v>92</v>
      </c>
      <c r="B297" s="20">
        <v>2440959.7399999998</v>
      </c>
      <c r="C297" s="20">
        <v>2056747.21</v>
      </c>
      <c r="D297" s="20">
        <v>22535875.989999998</v>
      </c>
      <c r="E297" s="20">
        <v>22520955.66</v>
      </c>
      <c r="F297" s="32">
        <v>14920.329999998212</v>
      </c>
      <c r="G297" s="21">
        <v>6.9999999999992291E-4</v>
      </c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</row>
    <row r="298" spans="1:255">
      <c r="A298" s="31"/>
      <c r="B298" s="20"/>
      <c r="C298" s="20"/>
      <c r="D298" s="20"/>
      <c r="E298" s="20"/>
      <c r="F298" s="33"/>
      <c r="G298" s="21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</row>
    <row r="299" spans="1:255" ht="15.75">
      <c r="A299" s="65" t="s">
        <v>247</v>
      </c>
      <c r="B299" s="20"/>
      <c r="C299" s="20"/>
      <c r="D299" s="20"/>
      <c r="E299" s="20"/>
      <c r="F299" s="33"/>
      <c r="G299" s="21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</row>
    <row r="300" spans="1:255">
      <c r="A300" s="31" t="s">
        <v>248</v>
      </c>
      <c r="B300" s="24">
        <v>51250</v>
      </c>
      <c r="C300" s="24">
        <v>37800</v>
      </c>
      <c r="D300" s="24">
        <v>786016.5</v>
      </c>
      <c r="E300" s="24">
        <v>701238</v>
      </c>
      <c r="F300" s="24">
        <v>84778.5</v>
      </c>
      <c r="G300" s="22">
        <v>0.12090000000000001</v>
      </c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</row>
    <row r="301" spans="1:255">
      <c r="A301" s="31" t="s">
        <v>249</v>
      </c>
      <c r="B301" s="20">
        <v>51250</v>
      </c>
      <c r="C301" s="20">
        <v>37800</v>
      </c>
      <c r="D301" s="20">
        <v>786016.5</v>
      </c>
      <c r="E301" s="20">
        <v>701238</v>
      </c>
      <c r="F301" s="32">
        <v>84778.5</v>
      </c>
      <c r="G301" s="21">
        <v>0.12090000000000001</v>
      </c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</row>
    <row r="302" spans="1:255">
      <c r="A302" s="31"/>
      <c r="B302" s="11"/>
      <c r="C302" s="11"/>
      <c r="D302" s="11"/>
      <c r="E302" s="11"/>
      <c r="F302" s="11"/>
      <c r="G302" s="21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</row>
    <row r="303" spans="1:255" ht="15.75">
      <c r="A303" s="65" t="s">
        <v>93</v>
      </c>
      <c r="B303" s="11"/>
      <c r="C303" s="11"/>
      <c r="D303" s="11"/>
      <c r="E303" s="11"/>
      <c r="F303" s="11"/>
      <c r="G303" s="21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</row>
    <row r="304" spans="1:255">
      <c r="A304" s="31" t="s">
        <v>44</v>
      </c>
      <c r="B304" s="24">
        <v>0</v>
      </c>
      <c r="C304" s="24">
        <v>0</v>
      </c>
      <c r="D304" s="24">
        <v>2381083.0499999998</v>
      </c>
      <c r="E304" s="24">
        <v>0</v>
      </c>
      <c r="F304" s="24">
        <v>2381083.0499999998</v>
      </c>
      <c r="G304" s="22">
        <v>0</v>
      </c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</row>
    <row r="305" spans="1:255">
      <c r="A305" s="31" t="s">
        <v>94</v>
      </c>
      <c r="B305" s="20">
        <v>0</v>
      </c>
      <c r="C305" s="20">
        <v>0</v>
      </c>
      <c r="D305" s="20">
        <v>2381083.0499999998</v>
      </c>
      <c r="E305" s="20">
        <v>0</v>
      </c>
      <c r="F305" s="32">
        <v>2381083.0499999998</v>
      </c>
      <c r="G305" s="21">
        <v>0</v>
      </c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</row>
    <row r="306" spans="1:255">
      <c r="A306" s="31"/>
      <c r="B306" s="11"/>
      <c r="C306" s="11"/>
      <c r="D306" s="11"/>
      <c r="E306" s="11"/>
      <c r="F306" s="11"/>
      <c r="G306" s="21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</row>
    <row r="307" spans="1:255" ht="15.75">
      <c r="A307" s="65" t="s">
        <v>95</v>
      </c>
      <c r="B307" s="11"/>
      <c r="C307" s="11"/>
      <c r="D307" s="11"/>
      <c r="E307" s="11"/>
      <c r="F307" s="11"/>
      <c r="G307" s="21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</row>
    <row r="308" spans="1:255">
      <c r="A308" s="31" t="s">
        <v>44</v>
      </c>
      <c r="B308" s="24">
        <v>2924.38</v>
      </c>
      <c r="C308" s="24">
        <v>61.11</v>
      </c>
      <c r="D308" s="24">
        <v>6323623.5699999994</v>
      </c>
      <c r="E308" s="24">
        <v>5675970.5700000012</v>
      </c>
      <c r="F308" s="24">
        <v>647652.99999999814</v>
      </c>
      <c r="G308" s="22">
        <v>0.11410000000000009</v>
      </c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</row>
    <row r="309" spans="1:255">
      <c r="A309" s="31" t="s">
        <v>96</v>
      </c>
      <c r="B309" s="20">
        <v>2924.38</v>
      </c>
      <c r="C309" s="20">
        <v>61.11</v>
      </c>
      <c r="D309" s="20">
        <v>6323623.5699999994</v>
      </c>
      <c r="E309" s="20">
        <v>5675970.5700000012</v>
      </c>
      <c r="F309" s="32">
        <v>647652.99999999814</v>
      </c>
      <c r="G309" s="21">
        <v>0.11410000000000009</v>
      </c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</row>
    <row r="310" spans="1:255">
      <c r="A310" s="31"/>
      <c r="B310" s="11"/>
      <c r="C310" s="11"/>
      <c r="D310" s="11"/>
      <c r="E310" s="11"/>
      <c r="F310" s="11"/>
      <c r="G310" s="21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</row>
    <row r="311" spans="1:255" ht="15.75">
      <c r="A311" s="65" t="s">
        <v>97</v>
      </c>
      <c r="B311" s="11"/>
      <c r="C311" s="11"/>
      <c r="D311" s="11"/>
      <c r="E311" s="11"/>
      <c r="F311" s="11"/>
      <c r="G311" s="21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</row>
    <row r="312" spans="1:255">
      <c r="A312" s="31" t="s">
        <v>44</v>
      </c>
      <c r="B312" s="33">
        <v>0</v>
      </c>
      <c r="C312">
        <v>0</v>
      </c>
      <c r="D312" s="33">
        <v>0</v>
      </c>
      <c r="E312" s="33">
        <v>0</v>
      </c>
      <c r="F312" s="33">
        <v>0</v>
      </c>
      <c r="G312" s="34">
        <v>0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</row>
    <row r="313" spans="1:255">
      <c r="A313" s="31" t="s">
        <v>256</v>
      </c>
      <c r="B313" s="42">
        <v>877362.58</v>
      </c>
      <c r="C313" s="24">
        <v>820866.23</v>
      </c>
      <c r="D313" s="42">
        <v>5844604.9800000004</v>
      </c>
      <c r="E313" s="42">
        <v>6732948.2799999993</v>
      </c>
      <c r="F313" s="47">
        <v>-888343.29999999888</v>
      </c>
      <c r="G313" s="22">
        <v>-0.13190000000000002</v>
      </c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</row>
    <row r="314" spans="1:255">
      <c r="A314" s="31" t="s">
        <v>98</v>
      </c>
      <c r="B314" s="20">
        <v>877362.58</v>
      </c>
      <c r="C314" s="20">
        <v>820866.23</v>
      </c>
      <c r="D314" s="20">
        <v>5844604.9800000004</v>
      </c>
      <c r="E314" s="20">
        <v>6732948.2799999993</v>
      </c>
      <c r="F314" s="32">
        <v>-888343.29999999888</v>
      </c>
      <c r="G314" s="21">
        <v>-0.13190000000000002</v>
      </c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</row>
    <row r="315" spans="1:255">
      <c r="A315" s="31"/>
      <c r="B315" s="20"/>
      <c r="C315" s="20"/>
      <c r="D315" s="20"/>
      <c r="E315" s="20"/>
      <c r="F315" s="20"/>
      <c r="G315" s="21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</row>
    <row r="316" spans="1:255" ht="15.75">
      <c r="A316" s="65" t="s">
        <v>99</v>
      </c>
      <c r="B316" s="20"/>
      <c r="C316" s="20"/>
      <c r="D316" s="20"/>
      <c r="E316" s="20"/>
      <c r="F316" s="20"/>
      <c r="G316" s="21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</row>
    <row r="317" spans="1:255">
      <c r="A317" s="31" t="s">
        <v>44</v>
      </c>
      <c r="B317" s="24">
        <v>0</v>
      </c>
      <c r="C317" s="24">
        <v>0</v>
      </c>
      <c r="D317" s="24">
        <v>0</v>
      </c>
      <c r="E317" s="24">
        <v>0</v>
      </c>
      <c r="F317" s="24">
        <v>0</v>
      </c>
      <c r="G317" s="22">
        <v>0</v>
      </c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</row>
    <row r="318" spans="1:255">
      <c r="A318" s="31" t="s">
        <v>100</v>
      </c>
      <c r="B318" s="20">
        <v>0</v>
      </c>
      <c r="C318" s="20">
        <v>0</v>
      </c>
      <c r="D318" s="20">
        <v>0</v>
      </c>
      <c r="E318" s="20">
        <v>0</v>
      </c>
      <c r="F318" s="32">
        <v>0</v>
      </c>
      <c r="G318" s="21">
        <v>0</v>
      </c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</row>
    <row r="319" spans="1:255">
      <c r="A319" s="31"/>
      <c r="B319" s="11"/>
      <c r="C319" s="11"/>
      <c r="D319" s="11"/>
      <c r="E319" s="11"/>
      <c r="F319" s="11"/>
      <c r="G319" s="21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</row>
    <row r="320" spans="1:255" ht="15.75">
      <c r="A320" s="65" t="s">
        <v>101</v>
      </c>
      <c r="B320" s="11"/>
      <c r="C320" s="11"/>
      <c r="D320" s="11"/>
      <c r="E320" s="11"/>
      <c r="F320" s="11"/>
      <c r="G320" s="21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</row>
    <row r="321" spans="1:255">
      <c r="A321" s="31" t="s">
        <v>44</v>
      </c>
      <c r="B321" s="33">
        <v>3.5</v>
      </c>
      <c r="C321" s="33">
        <v>42.57</v>
      </c>
      <c r="D321" s="33">
        <v>309.56</v>
      </c>
      <c r="E321" s="33">
        <v>1282.8599999999999</v>
      </c>
      <c r="F321" s="33">
        <v>-973.3</v>
      </c>
      <c r="G321" s="34">
        <v>-0.75870000000000004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</row>
    <row r="322" spans="1:255">
      <c r="A322" s="31" t="s">
        <v>129</v>
      </c>
      <c r="B322" s="46">
        <v>48199.32</v>
      </c>
      <c r="C322" s="23">
        <v>49452.7</v>
      </c>
      <c r="D322" s="45">
        <v>504979.24000000005</v>
      </c>
      <c r="E322" s="45">
        <v>499930.91</v>
      </c>
      <c r="F322" s="45">
        <v>5048.3300000000745</v>
      </c>
      <c r="G322" s="21">
        <v>1.0099999999999998E-2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</row>
    <row r="323" spans="1:255">
      <c r="A323" s="31" t="s">
        <v>130</v>
      </c>
      <c r="B323" s="48">
        <v>192783.2</v>
      </c>
      <c r="C323" s="61">
        <v>197640.46</v>
      </c>
      <c r="D323" s="42">
        <v>2018677.3399999999</v>
      </c>
      <c r="E323" s="42">
        <v>1994591.1899999997</v>
      </c>
      <c r="F323" s="42">
        <v>24086.15000000014</v>
      </c>
      <c r="G323" s="22">
        <v>1.21E-2</v>
      </c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</row>
    <row r="324" spans="1:255">
      <c r="A324" s="31" t="s">
        <v>233</v>
      </c>
      <c r="B324" s="20">
        <v>240986.02000000002</v>
      </c>
      <c r="C324" s="20">
        <v>247135.72999999998</v>
      </c>
      <c r="D324" s="20">
        <v>2523966.1399999997</v>
      </c>
      <c r="E324" s="20">
        <v>2495804.9599999995</v>
      </c>
      <c r="F324" s="32">
        <v>28161.180000000168</v>
      </c>
      <c r="G324" s="21">
        <v>1.1300000000000088E-2</v>
      </c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</row>
    <row r="325" spans="1:255">
      <c r="A325" s="31"/>
      <c r="B325" s="11"/>
      <c r="C325" s="11"/>
      <c r="D325" s="11"/>
      <c r="E325" s="11"/>
      <c r="F325" s="11"/>
      <c r="G325" s="21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</row>
    <row r="326" spans="1:255" ht="15.75">
      <c r="A326" s="65" t="s">
        <v>102</v>
      </c>
      <c r="B326" s="11"/>
      <c r="C326" s="11"/>
      <c r="D326" s="11"/>
      <c r="E326" s="11"/>
      <c r="F326" s="11"/>
      <c r="G326" s="21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</row>
    <row r="327" spans="1:255">
      <c r="A327" s="31" t="s">
        <v>44</v>
      </c>
      <c r="B327" s="24">
        <v>13974870.350000001</v>
      </c>
      <c r="C327" s="24">
        <v>13816458.07</v>
      </c>
      <c r="D327" s="24">
        <v>116845848.16</v>
      </c>
      <c r="E327" s="24">
        <v>119600663.28999999</v>
      </c>
      <c r="F327" s="24">
        <v>-2754815.1299999952</v>
      </c>
      <c r="G327" s="22">
        <v>-2.300000000000002E-2</v>
      </c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</row>
    <row r="328" spans="1:255">
      <c r="A328" s="31" t="s">
        <v>103</v>
      </c>
      <c r="B328" s="20">
        <v>13974870.350000001</v>
      </c>
      <c r="C328" s="20">
        <v>13816458.07</v>
      </c>
      <c r="D328" s="20">
        <v>116845848.16</v>
      </c>
      <c r="E328" s="20">
        <v>119600663.28999999</v>
      </c>
      <c r="F328" s="32">
        <v>-2754815.1299999952</v>
      </c>
      <c r="G328" s="21">
        <v>-2.300000000000002E-2</v>
      </c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</row>
    <row r="329" spans="1:255">
      <c r="A329" s="31"/>
      <c r="B329" s="20"/>
      <c r="C329" s="20"/>
      <c r="D329" s="20"/>
      <c r="E329" s="20"/>
      <c r="F329" s="20"/>
      <c r="G329" s="21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</row>
    <row r="330" spans="1:255" ht="15.75">
      <c r="A330" s="65" t="s">
        <v>208</v>
      </c>
      <c r="B330" s="20"/>
      <c r="C330" s="20"/>
      <c r="D330" s="20"/>
      <c r="E330" s="20"/>
      <c r="F330" s="20"/>
      <c r="G330" s="21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</row>
    <row r="331" spans="1:255">
      <c r="A331" s="31" t="s">
        <v>44</v>
      </c>
      <c r="B331" s="33">
        <v>0</v>
      </c>
      <c r="C331" s="33">
        <v>0</v>
      </c>
      <c r="D331" s="33">
        <v>1200000</v>
      </c>
      <c r="E331" s="33">
        <v>1200000</v>
      </c>
      <c r="F331" s="33">
        <v>0</v>
      </c>
      <c r="G331" s="34">
        <v>0</v>
      </c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</row>
    <row r="332" spans="1:255">
      <c r="A332" s="31" t="s">
        <v>144</v>
      </c>
      <c r="B332" s="46">
        <v>0</v>
      </c>
      <c r="C332" s="23">
        <v>0</v>
      </c>
      <c r="D332" s="45">
        <v>11213978.779999999</v>
      </c>
      <c r="E332" s="45">
        <v>11196019.92</v>
      </c>
      <c r="F332" s="45">
        <v>17958.859999999404</v>
      </c>
      <c r="G332" s="21">
        <v>1.6000000000000458E-3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</row>
    <row r="333" spans="1:255">
      <c r="A333" s="31" t="s">
        <v>145</v>
      </c>
      <c r="B333" s="48">
        <v>0</v>
      </c>
      <c r="C333" s="61">
        <v>0</v>
      </c>
      <c r="D333" s="42">
        <v>7586021.2199999997</v>
      </c>
      <c r="E333" s="42">
        <v>7603980.0800000001</v>
      </c>
      <c r="F333" s="42">
        <v>-17958.860000000335</v>
      </c>
      <c r="G333" s="22">
        <v>-2.3999999999999577E-3</v>
      </c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</row>
    <row r="334" spans="1:255">
      <c r="A334" s="31" t="s">
        <v>209</v>
      </c>
      <c r="B334" s="20">
        <v>0</v>
      </c>
      <c r="C334" s="20">
        <v>0</v>
      </c>
      <c r="D334" s="20">
        <v>20000000</v>
      </c>
      <c r="E334" s="20">
        <v>20000000</v>
      </c>
      <c r="F334" s="32">
        <v>0</v>
      </c>
      <c r="G334" s="21">
        <v>0</v>
      </c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</row>
    <row r="335" spans="1:255">
      <c r="A335" s="31"/>
      <c r="B335" s="20"/>
      <c r="C335" s="20"/>
      <c r="D335" s="20"/>
      <c r="E335" s="20"/>
      <c r="F335" s="20"/>
      <c r="G335" s="21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</row>
    <row r="336" spans="1:255" ht="15.75">
      <c r="A336" s="65" t="s">
        <v>104</v>
      </c>
      <c r="B336" s="11"/>
      <c r="C336" s="11"/>
      <c r="D336" s="11"/>
      <c r="E336" s="11"/>
      <c r="F336" s="11"/>
      <c r="G336" s="21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</row>
    <row r="337" spans="1:255">
      <c r="A337" s="31" t="s">
        <v>44</v>
      </c>
      <c r="B337" s="24">
        <v>1000</v>
      </c>
      <c r="C337" s="24">
        <v>0</v>
      </c>
      <c r="D337" s="24">
        <v>6900</v>
      </c>
      <c r="E337" s="24">
        <v>1750</v>
      </c>
      <c r="F337" s="24">
        <v>5150</v>
      </c>
      <c r="G337" s="22">
        <v>2.9428999999999998</v>
      </c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</row>
    <row r="338" spans="1:255">
      <c r="A338" s="31" t="s">
        <v>105</v>
      </c>
      <c r="B338" s="20">
        <v>1000</v>
      </c>
      <c r="C338" s="20">
        <v>0</v>
      </c>
      <c r="D338" s="20">
        <v>6900</v>
      </c>
      <c r="E338" s="20">
        <v>1750</v>
      </c>
      <c r="F338" s="32">
        <v>5150</v>
      </c>
      <c r="G338" s="21">
        <v>2.9428999999999998</v>
      </c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</row>
    <row r="339" spans="1:255">
      <c r="A339" s="31"/>
      <c r="B339" s="11"/>
      <c r="C339" s="11"/>
      <c r="D339" s="11"/>
      <c r="E339" s="11"/>
      <c r="F339" s="11"/>
      <c r="G339" s="21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</row>
    <row r="340" spans="1:255" ht="15.75">
      <c r="A340" s="65" t="s">
        <v>106</v>
      </c>
      <c r="B340" s="11"/>
      <c r="C340" s="11"/>
      <c r="D340" s="11"/>
      <c r="E340" s="11"/>
      <c r="F340" s="11"/>
      <c r="G340" s="21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</row>
    <row r="341" spans="1:255">
      <c r="A341" s="31" t="s">
        <v>44</v>
      </c>
      <c r="B341" s="24">
        <v>76472.61</v>
      </c>
      <c r="C341" s="24">
        <v>133492.73000000001</v>
      </c>
      <c r="D341" s="24">
        <v>698711.62</v>
      </c>
      <c r="E341" s="24">
        <v>786452.17299999995</v>
      </c>
      <c r="F341" s="24">
        <v>-87740.552999999956</v>
      </c>
      <c r="G341" s="22">
        <v>-0.11160000000000003</v>
      </c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</row>
    <row r="342" spans="1:255">
      <c r="A342" s="31" t="s">
        <v>107</v>
      </c>
      <c r="B342" s="20">
        <v>76472.61</v>
      </c>
      <c r="C342" s="20">
        <v>133492.73000000001</v>
      </c>
      <c r="D342" s="20">
        <v>698711.62</v>
      </c>
      <c r="E342" s="20">
        <v>786452.17299999995</v>
      </c>
      <c r="F342" s="32">
        <v>-87740.552999999956</v>
      </c>
      <c r="G342" s="21">
        <v>-0.11160000000000003</v>
      </c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</row>
    <row r="343" spans="1:255">
      <c r="A343" s="31"/>
      <c r="B343" s="20"/>
      <c r="C343" s="20"/>
      <c r="D343" s="20"/>
      <c r="E343" s="20"/>
      <c r="F343" s="20"/>
      <c r="G343" s="21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</row>
    <row r="344" spans="1:255" ht="15.75">
      <c r="A344" s="65" t="s">
        <v>108</v>
      </c>
      <c r="B344" s="20"/>
      <c r="C344" s="20"/>
      <c r="D344" s="20"/>
      <c r="E344" s="20"/>
      <c r="F344" s="20"/>
      <c r="G344" s="21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</row>
    <row r="345" spans="1:255">
      <c r="A345" s="31" t="s">
        <v>44</v>
      </c>
      <c r="B345" s="24">
        <v>0</v>
      </c>
      <c r="C345" s="24">
        <v>0</v>
      </c>
      <c r="D345" s="24">
        <v>0</v>
      </c>
      <c r="E345" s="24">
        <v>0</v>
      </c>
      <c r="F345" s="24">
        <v>0</v>
      </c>
      <c r="G345" s="22">
        <v>0</v>
      </c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</row>
    <row r="346" spans="1:255">
      <c r="A346" s="31" t="s">
        <v>109</v>
      </c>
      <c r="B346" s="20">
        <v>0</v>
      </c>
      <c r="C346" s="20">
        <v>0</v>
      </c>
      <c r="D346" s="20">
        <v>0</v>
      </c>
      <c r="E346" s="20">
        <v>0</v>
      </c>
      <c r="F346" s="32">
        <v>0</v>
      </c>
      <c r="G346" s="21">
        <v>0</v>
      </c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</row>
    <row r="347" spans="1:255">
      <c r="A347" s="31"/>
      <c r="B347" s="11"/>
      <c r="C347" s="11"/>
      <c r="D347" s="11"/>
      <c r="E347" s="11"/>
      <c r="F347" s="11"/>
      <c r="G347" s="21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</row>
    <row r="348" spans="1:255" ht="15.75">
      <c r="A348" s="65" t="s">
        <v>234</v>
      </c>
      <c r="B348" s="11"/>
      <c r="C348" s="11"/>
      <c r="D348" s="11"/>
      <c r="E348" s="11"/>
      <c r="F348" s="11"/>
      <c r="G348" s="21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</row>
    <row r="349" spans="1:255">
      <c r="A349" s="31" t="s">
        <v>44</v>
      </c>
      <c r="B349" s="24">
        <v>17.989999999999998</v>
      </c>
      <c r="C349" s="24">
        <v>15.16</v>
      </c>
      <c r="D349" s="24">
        <v>547.32000000000005</v>
      </c>
      <c r="E349" s="24">
        <v>7901.67</v>
      </c>
      <c r="F349" s="24">
        <v>-7354.35</v>
      </c>
      <c r="G349" s="22">
        <v>-0.93069999999999997</v>
      </c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</row>
    <row r="350" spans="1:255">
      <c r="A350" s="31" t="s">
        <v>235</v>
      </c>
      <c r="B350" s="20">
        <v>17.989999999999998</v>
      </c>
      <c r="C350" s="20">
        <v>15.16</v>
      </c>
      <c r="D350" s="20">
        <v>547.32000000000005</v>
      </c>
      <c r="E350" s="20">
        <v>7901.67</v>
      </c>
      <c r="F350" s="32">
        <v>-7354.35</v>
      </c>
      <c r="G350" s="21">
        <v>-0.93069999999999997</v>
      </c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</row>
    <row r="351" spans="1:255">
      <c r="A351" s="31"/>
      <c r="B351" s="11"/>
      <c r="C351" s="11"/>
      <c r="D351" s="11"/>
      <c r="E351" s="11"/>
      <c r="F351" s="11"/>
      <c r="G351" s="21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</row>
    <row r="352" spans="1:255" ht="15.75">
      <c r="A352" s="65" t="s">
        <v>110</v>
      </c>
      <c r="B352" s="11"/>
      <c r="C352" s="11"/>
      <c r="D352" s="11"/>
      <c r="E352" s="11"/>
      <c r="F352" s="11"/>
      <c r="G352" s="21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</row>
    <row r="353" spans="1:255">
      <c r="A353" s="31" t="s">
        <v>44</v>
      </c>
      <c r="B353" s="33">
        <v>246199.32</v>
      </c>
      <c r="C353" s="33">
        <v>214498.24</v>
      </c>
      <c r="D353" s="33">
        <v>2189955.66</v>
      </c>
      <c r="E353" s="33">
        <v>1927373.5299999998</v>
      </c>
      <c r="F353" s="33">
        <v>262582.13000000035</v>
      </c>
      <c r="G353" s="34">
        <v>0.1362000000000001</v>
      </c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</row>
    <row r="354" spans="1:255">
      <c r="A354" s="31" t="s">
        <v>141</v>
      </c>
      <c r="B354" s="46">
        <v>0</v>
      </c>
      <c r="C354" s="23">
        <v>0</v>
      </c>
      <c r="D354" s="45">
        <v>6135256.9199999999</v>
      </c>
      <c r="E354" s="45">
        <v>6111341.8799999999</v>
      </c>
      <c r="F354" s="45">
        <v>23915.040000000037</v>
      </c>
      <c r="G354" s="21">
        <v>3.9000000000000146E-3</v>
      </c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</row>
    <row r="355" spans="1:255">
      <c r="A355" s="31" t="s">
        <v>142</v>
      </c>
      <c r="B355" s="46">
        <v>0</v>
      </c>
      <c r="C355" s="23">
        <v>0</v>
      </c>
      <c r="D355" s="45">
        <v>3220197.94</v>
      </c>
      <c r="E355" s="45">
        <v>3295623.15</v>
      </c>
      <c r="F355" s="45">
        <v>-75425.209999999963</v>
      </c>
      <c r="G355" s="21">
        <v>-2.2900000000000031E-2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</row>
    <row r="356" spans="1:255">
      <c r="A356" s="31" t="s">
        <v>143</v>
      </c>
      <c r="B356" s="48">
        <v>0</v>
      </c>
      <c r="C356" s="61">
        <v>0</v>
      </c>
      <c r="D356" s="42">
        <v>3132069.41</v>
      </c>
      <c r="E356" s="42">
        <v>3149239.29</v>
      </c>
      <c r="F356" s="42">
        <v>-17169.879999999888</v>
      </c>
      <c r="G356" s="22">
        <v>-5.4999999999999494E-3</v>
      </c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</row>
    <row r="357" spans="1:255">
      <c r="A357" s="31" t="s">
        <v>111</v>
      </c>
      <c r="B357" s="20">
        <v>246199.32</v>
      </c>
      <c r="C357" s="20">
        <v>214498.24</v>
      </c>
      <c r="D357" s="20">
        <v>14677479.93</v>
      </c>
      <c r="E357" s="20">
        <v>14483577.850000001</v>
      </c>
      <c r="F357" s="32">
        <v>193902.07999999821</v>
      </c>
      <c r="G357" s="21">
        <v>1.3400000000000079E-2</v>
      </c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</row>
    <row r="358" spans="1:255">
      <c r="A358" s="31"/>
      <c r="B358" s="20"/>
      <c r="C358" s="20"/>
      <c r="D358" s="20"/>
      <c r="E358" s="20"/>
      <c r="F358" s="20"/>
      <c r="G358" s="21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</row>
    <row r="359" spans="1:255" ht="15.75">
      <c r="A359" s="65" t="s">
        <v>213</v>
      </c>
      <c r="B359" s="11"/>
      <c r="C359" s="11"/>
      <c r="D359" s="31"/>
      <c r="E359" s="31"/>
      <c r="F359" s="11"/>
      <c r="G359" s="21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</row>
    <row r="360" spans="1:255">
      <c r="A360" s="31" t="s">
        <v>44</v>
      </c>
      <c r="B360" s="66">
        <v>0</v>
      </c>
      <c r="C360" s="66">
        <v>0</v>
      </c>
      <c r="D360" s="66">
        <v>2212.15</v>
      </c>
      <c r="E360" s="66">
        <v>339.97999999999996</v>
      </c>
      <c r="F360" s="66">
        <v>1872.17</v>
      </c>
      <c r="G360" s="67">
        <v>5.5067000000000004</v>
      </c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</row>
    <row r="361" spans="1:255">
      <c r="A361" s="31" t="s">
        <v>251</v>
      </c>
      <c r="B361" s="20">
        <v>0</v>
      </c>
      <c r="C361" s="20">
        <v>0</v>
      </c>
      <c r="D361" s="20">
        <v>2212.15</v>
      </c>
      <c r="E361" s="20">
        <v>339.97999999999996</v>
      </c>
      <c r="F361" s="33">
        <v>1872.17</v>
      </c>
      <c r="G361" s="21">
        <v>5.5067000000000004</v>
      </c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</row>
    <row r="362" spans="1:255">
      <c r="A362" s="31"/>
      <c r="B362" s="11"/>
      <c r="C362" s="11"/>
      <c r="D362" s="11"/>
      <c r="E362" s="11"/>
      <c r="F362" s="11"/>
      <c r="G362" s="21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</row>
    <row r="363" spans="1:255" ht="15.75">
      <c r="A363" s="65" t="s">
        <v>295</v>
      </c>
      <c r="B363" s="11"/>
      <c r="C363" s="11"/>
      <c r="D363" s="33"/>
      <c r="E363" s="33"/>
      <c r="F363" s="33"/>
      <c r="G363" s="21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</row>
    <row r="364" spans="1:255">
      <c r="A364" s="31" t="s">
        <v>296</v>
      </c>
      <c r="B364" s="33">
        <v>344221.04</v>
      </c>
      <c r="C364" s="11">
        <v>211488.36</v>
      </c>
      <c r="D364" s="33">
        <v>3326650.71</v>
      </c>
      <c r="E364" s="33">
        <v>2187237.88</v>
      </c>
      <c r="F364" s="33">
        <v>1139412.83</v>
      </c>
      <c r="G364" s="21">
        <v>0.52089999999999992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</row>
    <row r="365" spans="1:255">
      <c r="A365" s="31" t="s">
        <v>297</v>
      </c>
      <c r="B365" s="48">
        <v>7024.92</v>
      </c>
      <c r="C365" s="24">
        <v>4316.09</v>
      </c>
      <c r="D365" s="42">
        <v>67890.86</v>
      </c>
      <c r="E365" s="42">
        <v>44637.540000000008</v>
      </c>
      <c r="F365" s="42">
        <v>23253.319999999992</v>
      </c>
      <c r="G365" s="22">
        <v>0.52089999999999992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</row>
    <row r="366" spans="1:255">
      <c r="A366" s="31" t="s">
        <v>298</v>
      </c>
      <c r="B366" s="20">
        <v>351245.95999999996</v>
      </c>
      <c r="C366" s="20">
        <v>215804.44999999998</v>
      </c>
      <c r="D366" s="20">
        <v>3394541.57</v>
      </c>
      <c r="E366" s="20">
        <v>2231875.42</v>
      </c>
      <c r="F366" s="20">
        <v>1162666.1500000001</v>
      </c>
      <c r="G366" s="21">
        <v>0.52089999999999992</v>
      </c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</row>
    <row r="367" spans="1:255">
      <c r="A367" s="31"/>
      <c r="B367" s="11"/>
      <c r="C367" s="11"/>
      <c r="D367" s="11"/>
      <c r="E367" s="11"/>
      <c r="F367" s="11"/>
      <c r="G367" s="21" t="s">
        <v>0</v>
      </c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</row>
    <row r="368" spans="1:255">
      <c r="A368" s="31" t="s">
        <v>40</v>
      </c>
      <c r="B368" s="11"/>
      <c r="C368" s="11"/>
      <c r="D368" s="11"/>
      <c r="E368" s="11"/>
      <c r="F368" s="11"/>
      <c r="G368" s="21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</row>
    <row r="369" spans="1:255">
      <c r="A369" s="31" t="s">
        <v>286</v>
      </c>
      <c r="B369" s="11"/>
      <c r="C369" s="11"/>
      <c r="D369" s="11"/>
      <c r="E369" s="11"/>
      <c r="F369" s="11"/>
      <c r="G369" s="21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</row>
    <row r="370" spans="1:255">
      <c r="A370" s="31"/>
      <c r="B370" s="11"/>
      <c r="C370" s="11"/>
      <c r="D370" s="11"/>
      <c r="E370" s="11"/>
      <c r="F370" s="11"/>
      <c r="G370" s="21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</row>
    <row r="371" spans="1:255">
      <c r="A371" s="72" t="s">
        <v>333</v>
      </c>
      <c r="B371" s="11"/>
      <c r="C371" s="11"/>
      <c r="D371" s="11"/>
      <c r="E371" s="11"/>
      <c r="F371" s="11"/>
      <c r="G371" s="21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</row>
    <row r="372" spans="1:255">
      <c r="A372" s="72" t="s">
        <v>294</v>
      </c>
      <c r="B372" s="11"/>
      <c r="C372" s="11"/>
      <c r="D372" s="11"/>
      <c r="E372" s="11"/>
      <c r="F372" s="11"/>
      <c r="G372" s="21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</row>
    <row r="373" spans="1:255">
      <c r="A373" s="62"/>
      <c r="B373" s="7"/>
      <c r="C373" s="7"/>
      <c r="D373" s="7" t="s">
        <v>334</v>
      </c>
      <c r="E373" s="7" t="s">
        <v>288</v>
      </c>
      <c r="F373" s="7" t="s">
        <v>41</v>
      </c>
      <c r="G373" s="7" t="s">
        <v>41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</row>
    <row r="374" spans="1:255">
      <c r="A374" s="62"/>
      <c r="B374" s="7" t="s">
        <v>316</v>
      </c>
      <c r="C374" s="7" t="s">
        <v>316</v>
      </c>
      <c r="D374" s="7" t="s">
        <v>42</v>
      </c>
      <c r="E374" s="7" t="s">
        <v>42</v>
      </c>
      <c r="F374" s="7" t="s">
        <v>43</v>
      </c>
      <c r="G374" s="7" t="s">
        <v>43</v>
      </c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</row>
    <row r="375" spans="1:255">
      <c r="A375" s="62"/>
      <c r="B375" s="43">
        <v>2012</v>
      </c>
      <c r="C375" s="19">
        <v>2011</v>
      </c>
      <c r="D375" s="49">
        <v>40999</v>
      </c>
      <c r="E375" s="50">
        <v>40633</v>
      </c>
      <c r="F375" s="10" t="s">
        <v>13</v>
      </c>
      <c r="G375" s="10" t="s">
        <v>10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</row>
    <row r="376" spans="1:255">
      <c r="A376" s="31"/>
      <c r="B376" s="11"/>
      <c r="C376" s="11"/>
      <c r="D376" s="26"/>
      <c r="E376" s="26"/>
      <c r="F376" s="11"/>
      <c r="G376" s="11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</row>
    <row r="377" spans="1:255">
      <c r="A377" s="31" t="s">
        <v>180</v>
      </c>
      <c r="B377" s="20">
        <v>5550.4400000000005</v>
      </c>
      <c r="C377" s="20">
        <v>5086.68</v>
      </c>
      <c r="D377" s="20">
        <v>53711.91</v>
      </c>
      <c r="E377" s="20">
        <v>53201.899999999994</v>
      </c>
      <c r="F377" s="20">
        <v>510.01000000000931</v>
      </c>
      <c r="G377" s="21">
        <v>9.6000000000000529E-3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</row>
    <row r="378" spans="1:255">
      <c r="A378" s="31" t="s">
        <v>178</v>
      </c>
      <c r="B378" s="45">
        <v>87564.81</v>
      </c>
      <c r="C378" s="11">
        <v>55754.63</v>
      </c>
      <c r="D378" s="45">
        <v>802602.68000000017</v>
      </c>
      <c r="E378" s="45">
        <v>735593.24</v>
      </c>
      <c r="F378" s="45">
        <v>67009.440000000177</v>
      </c>
      <c r="G378" s="21">
        <v>9.1099999999999959E-2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</row>
    <row r="379" spans="1:255">
      <c r="A379" s="31" t="s">
        <v>152</v>
      </c>
      <c r="B379" s="45">
        <v>273.54000000000002</v>
      </c>
      <c r="C379" s="11">
        <v>530.59</v>
      </c>
      <c r="D379" s="45">
        <v>3251.4399999999996</v>
      </c>
      <c r="E379" s="45">
        <v>4926.63</v>
      </c>
      <c r="F379" s="45">
        <v>-1675.1900000000005</v>
      </c>
      <c r="G379" s="21">
        <v>-0.33999999999999997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</row>
    <row r="380" spans="1:255">
      <c r="A380" s="31" t="s">
        <v>147</v>
      </c>
      <c r="B380" s="45">
        <v>39485.629999999997</v>
      </c>
      <c r="C380" s="11">
        <v>28613.61</v>
      </c>
      <c r="D380" s="45">
        <v>377189.61000000004</v>
      </c>
      <c r="E380" s="45">
        <v>358912.79999999993</v>
      </c>
      <c r="F380" s="45">
        <v>18276.810000000114</v>
      </c>
      <c r="G380" s="21">
        <v>5.0899999999999945E-2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</row>
    <row r="381" spans="1:255">
      <c r="A381" s="31" t="s">
        <v>190</v>
      </c>
      <c r="B381" s="45">
        <v>58251.630000000005</v>
      </c>
      <c r="C381" s="11">
        <v>51129.2</v>
      </c>
      <c r="D381" s="45">
        <v>510334.52000000008</v>
      </c>
      <c r="E381" s="45">
        <v>494008.43999999994</v>
      </c>
      <c r="F381" s="45">
        <v>16326.080000000133</v>
      </c>
      <c r="G381" s="21">
        <v>3.2999999999999918E-2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</row>
    <row r="382" spans="1:255">
      <c r="A382" s="31" t="s">
        <v>185</v>
      </c>
      <c r="B382" s="45">
        <v>7593.58</v>
      </c>
      <c r="C382" s="11">
        <v>5079.0600000000013</v>
      </c>
      <c r="D382" s="45">
        <v>91011.48</v>
      </c>
      <c r="E382" s="45">
        <v>89629.56</v>
      </c>
      <c r="F382" s="45">
        <v>1381.9199999999983</v>
      </c>
      <c r="G382" s="21">
        <v>1.540000000000008E-2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</row>
    <row r="383" spans="1:255">
      <c r="A383" s="31" t="s">
        <v>174</v>
      </c>
      <c r="B383" s="45">
        <v>26206.309999999998</v>
      </c>
      <c r="C383" s="11">
        <v>23219.859999999997</v>
      </c>
      <c r="D383" s="45">
        <v>248994.07999999996</v>
      </c>
      <c r="E383" s="45">
        <v>245927.74</v>
      </c>
      <c r="F383" s="45">
        <v>3066.3399999999674</v>
      </c>
      <c r="G383" s="21">
        <v>1.2499999999999956E-2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</row>
    <row r="384" spans="1:255">
      <c r="A384" s="31" t="s">
        <v>112</v>
      </c>
      <c r="B384" s="45">
        <v>128320.32999999999</v>
      </c>
      <c r="C384" s="11">
        <v>108611.79000000001</v>
      </c>
      <c r="D384" s="45">
        <v>1300913.31</v>
      </c>
      <c r="E384" s="45">
        <v>1105739.42</v>
      </c>
      <c r="F384" s="45">
        <v>195173.89000000013</v>
      </c>
      <c r="G384" s="21">
        <v>0.1765000000000001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</row>
    <row r="385" spans="1:255">
      <c r="A385" s="31" t="s">
        <v>115</v>
      </c>
      <c r="B385" s="45">
        <v>78637.279999999999</v>
      </c>
      <c r="C385" s="11">
        <v>83680.030000000013</v>
      </c>
      <c r="D385" s="45">
        <v>776108.66</v>
      </c>
      <c r="E385" s="45">
        <v>751221.04</v>
      </c>
      <c r="F385" s="45">
        <v>24887.619999999995</v>
      </c>
      <c r="G385" s="21">
        <v>3.3099999999999907E-2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</row>
    <row r="386" spans="1:255">
      <c r="A386" s="31" t="s">
        <v>117</v>
      </c>
      <c r="B386" s="45">
        <v>506935.08</v>
      </c>
      <c r="C386" s="11">
        <v>421015.18</v>
      </c>
      <c r="D386" s="45">
        <v>4566148.0399999991</v>
      </c>
      <c r="E386" s="45">
        <v>4245414.79</v>
      </c>
      <c r="F386" s="45">
        <v>320733.24999999907</v>
      </c>
      <c r="G386" s="21">
        <v>7.5499999999999901E-2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</row>
    <row r="387" spans="1:255">
      <c r="A387" s="31" t="s">
        <v>194</v>
      </c>
      <c r="B387" s="45">
        <v>14044.439999999999</v>
      </c>
      <c r="C387" s="11">
        <v>10572.84</v>
      </c>
      <c r="D387" s="45">
        <v>135419.03999999998</v>
      </c>
      <c r="E387" s="45">
        <v>115309.97</v>
      </c>
      <c r="F387" s="45">
        <v>20109.069999999978</v>
      </c>
      <c r="G387" s="21">
        <v>0.17440000000000011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</row>
    <row r="388" spans="1:255">
      <c r="A388" s="31" t="s">
        <v>184</v>
      </c>
      <c r="B388" s="45">
        <v>141415</v>
      </c>
      <c r="C388" s="11">
        <v>149303.09</v>
      </c>
      <c r="D388" s="45">
        <v>1393748.9900000002</v>
      </c>
      <c r="E388" s="45">
        <v>1301996.2</v>
      </c>
      <c r="F388" s="45">
        <v>91752.79000000027</v>
      </c>
      <c r="G388" s="21">
        <v>7.0500000000000007E-2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</row>
    <row r="389" spans="1:255">
      <c r="A389" s="31" t="s">
        <v>149</v>
      </c>
      <c r="B389" s="45">
        <v>33622.14</v>
      </c>
      <c r="C389" s="11">
        <v>31115.66</v>
      </c>
      <c r="D389" s="45">
        <v>331524.5</v>
      </c>
      <c r="E389" s="45">
        <v>312614.71999999991</v>
      </c>
      <c r="F389" s="45">
        <v>18909.780000000086</v>
      </c>
      <c r="G389" s="21">
        <v>6.0499999999999998E-2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</row>
    <row r="390" spans="1:255">
      <c r="A390" s="31" t="s">
        <v>114</v>
      </c>
      <c r="B390" s="45">
        <v>32589.079999999998</v>
      </c>
      <c r="C390" s="11">
        <v>27272.219999999994</v>
      </c>
      <c r="D390" s="45">
        <v>321751.33</v>
      </c>
      <c r="E390" s="45">
        <v>286857.51999999996</v>
      </c>
      <c r="F390" s="45">
        <v>34893.810000000056</v>
      </c>
      <c r="G390" s="21">
        <v>0.12159999999999993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</row>
    <row r="391" spans="1:255">
      <c r="A391" s="31" t="s">
        <v>195</v>
      </c>
      <c r="B391" s="45">
        <v>5415.63</v>
      </c>
      <c r="C391" s="11">
        <v>6351.56</v>
      </c>
      <c r="D391" s="45">
        <v>60079.98</v>
      </c>
      <c r="E391" s="45">
        <v>76137.960000000006</v>
      </c>
      <c r="F391" s="45">
        <v>-16057.980000000003</v>
      </c>
      <c r="G391" s="21">
        <v>-0.21089999999999998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</row>
    <row r="392" spans="1:255">
      <c r="A392" s="31" t="s">
        <v>125</v>
      </c>
      <c r="B392" s="45">
        <v>178328.11000000002</v>
      </c>
      <c r="C392" s="11">
        <v>155865.30000000002</v>
      </c>
      <c r="D392" s="45">
        <v>1992072.9200000002</v>
      </c>
      <c r="E392" s="45">
        <v>2059358.6559999997</v>
      </c>
      <c r="F392" s="45">
        <v>-67285.735999999568</v>
      </c>
      <c r="G392" s="21">
        <v>-3.2699999999999951E-2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</row>
    <row r="393" spans="1:255">
      <c r="A393" s="31" t="s">
        <v>126</v>
      </c>
      <c r="B393" s="45">
        <v>217956.58000000002</v>
      </c>
      <c r="C393" s="11">
        <v>190502.05</v>
      </c>
      <c r="D393" s="45">
        <v>2434755.85</v>
      </c>
      <c r="E393" s="45">
        <v>2516993.9639999997</v>
      </c>
      <c r="F393" s="45">
        <v>-82238.113999999594</v>
      </c>
      <c r="G393" s="21">
        <v>-3.2699999999999951E-2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</row>
    <row r="394" spans="1:255">
      <c r="A394" s="31" t="s">
        <v>150</v>
      </c>
      <c r="B394" s="45">
        <v>367856.03</v>
      </c>
      <c r="C394" s="11">
        <v>349738.19</v>
      </c>
      <c r="D394" s="45">
        <v>3593502.83</v>
      </c>
      <c r="E394" s="45">
        <v>3434751.41</v>
      </c>
      <c r="F394" s="45">
        <v>158751.41999999993</v>
      </c>
      <c r="G394" s="21">
        <v>4.6200000000000019E-2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</row>
    <row r="395" spans="1:255">
      <c r="A395" s="31" t="s">
        <v>197</v>
      </c>
      <c r="B395" s="45">
        <v>249.14000000000001</v>
      </c>
      <c r="C395" s="11">
        <v>27.05</v>
      </c>
      <c r="D395" s="45">
        <v>3149.22</v>
      </c>
      <c r="E395" s="45">
        <v>3738.28</v>
      </c>
      <c r="F395" s="45">
        <v>-589.0600000000004</v>
      </c>
      <c r="G395" s="21">
        <v>-0.15759999999999996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</row>
    <row r="396" spans="1:255">
      <c r="A396" s="31" t="s">
        <v>156</v>
      </c>
      <c r="B396" s="45">
        <v>26454.73</v>
      </c>
      <c r="C396" s="11">
        <v>17159.3</v>
      </c>
      <c r="D396" s="45">
        <v>196657.14</v>
      </c>
      <c r="E396" s="45">
        <v>183476.86</v>
      </c>
      <c r="F396" s="45">
        <v>13180.280000000028</v>
      </c>
      <c r="G396" s="21">
        <v>7.1800000000000086E-2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</row>
    <row r="397" spans="1:255">
      <c r="A397" s="31" t="s">
        <v>238</v>
      </c>
      <c r="B397" s="45">
        <v>7095.62</v>
      </c>
      <c r="C397" s="11">
        <v>5664.07</v>
      </c>
      <c r="D397" s="45">
        <v>82017.56</v>
      </c>
      <c r="E397" s="45">
        <v>68354.41</v>
      </c>
      <c r="F397" s="45">
        <v>13663.149999999994</v>
      </c>
      <c r="G397" s="21">
        <v>0.19989999999999997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</row>
    <row r="398" spans="1:255">
      <c r="A398" s="31" t="s">
        <v>127</v>
      </c>
      <c r="B398" s="45">
        <v>246611.13</v>
      </c>
      <c r="C398" s="11">
        <v>230067.19999999998</v>
      </c>
      <c r="D398" s="45">
        <v>2309727.34</v>
      </c>
      <c r="E398" s="45">
        <v>2194499.54</v>
      </c>
      <c r="F398" s="45">
        <v>115227.79999999981</v>
      </c>
      <c r="G398" s="21">
        <v>5.2499999999999991E-2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</row>
    <row r="399" spans="1:255">
      <c r="A399" s="31" t="s">
        <v>239</v>
      </c>
      <c r="B399" s="45">
        <v>330296.92</v>
      </c>
      <c r="C399" s="11">
        <v>307053.29000000004</v>
      </c>
      <c r="D399" s="45">
        <v>3093602.5300000003</v>
      </c>
      <c r="E399" s="45">
        <v>2919770.73</v>
      </c>
      <c r="F399" s="45">
        <v>173831.80000000028</v>
      </c>
      <c r="G399" s="21">
        <v>5.9500000000000108E-2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>
      <c r="A400" s="31" t="s">
        <v>148</v>
      </c>
      <c r="B400" s="45">
        <v>1536.48</v>
      </c>
      <c r="C400" s="11">
        <v>2442.46</v>
      </c>
      <c r="D400" s="45">
        <v>22453.56</v>
      </c>
      <c r="E400" s="45">
        <v>22114.059999999998</v>
      </c>
      <c r="F400" s="45">
        <v>339.50000000000364</v>
      </c>
      <c r="G400" s="21">
        <v>1.540000000000008E-2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>
      <c r="A401" s="31" t="s">
        <v>132</v>
      </c>
      <c r="B401" s="45">
        <v>43564.639999999999</v>
      </c>
      <c r="C401" s="11">
        <v>41338.49</v>
      </c>
      <c r="D401" s="45">
        <v>495845.57</v>
      </c>
      <c r="E401" s="45">
        <v>483458.66999999993</v>
      </c>
      <c r="F401" s="45">
        <v>12386.900000000081</v>
      </c>
      <c r="G401" s="21">
        <v>2.5600000000000067E-2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>
      <c r="A402" s="31" t="s">
        <v>186</v>
      </c>
      <c r="B402" s="45">
        <v>115011.96999999999</v>
      </c>
      <c r="C402" s="11">
        <v>95178.77</v>
      </c>
      <c r="D402" s="45">
        <v>1013703.3</v>
      </c>
      <c r="E402" s="45">
        <v>937549.58000000007</v>
      </c>
      <c r="F402" s="45">
        <v>76153.719999999972</v>
      </c>
      <c r="G402" s="21">
        <v>8.1199999999999939E-2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>
      <c r="A403" s="31" t="s">
        <v>116</v>
      </c>
      <c r="B403" s="45">
        <v>4419.32</v>
      </c>
      <c r="C403" s="11">
        <v>5111.01</v>
      </c>
      <c r="D403" s="45">
        <v>56435.380000000005</v>
      </c>
      <c r="E403" s="45">
        <v>78386.67</v>
      </c>
      <c r="F403" s="45">
        <v>-21951.289999999994</v>
      </c>
      <c r="G403" s="21">
        <v>-0.28000000000000003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>
      <c r="A404" s="31" t="s">
        <v>158</v>
      </c>
      <c r="B404" s="45">
        <v>21083.11</v>
      </c>
      <c r="C404" s="11">
        <v>16356.479999999998</v>
      </c>
      <c r="D404" s="45">
        <v>178655.29000000004</v>
      </c>
      <c r="E404" s="45">
        <v>165199.1</v>
      </c>
      <c r="F404" s="45">
        <v>13456.190000000031</v>
      </c>
      <c r="G404" s="21">
        <v>8.1499999999999906E-2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>
      <c r="A405" s="63" t="s">
        <v>154</v>
      </c>
      <c r="B405" s="45">
        <v>2193.17</v>
      </c>
      <c r="C405" s="11">
        <v>2463.8000000000002</v>
      </c>
      <c r="D405" s="45">
        <v>25876.690000000002</v>
      </c>
      <c r="E405" s="45">
        <v>24444.969999999998</v>
      </c>
      <c r="F405" s="45">
        <v>1431.7200000000048</v>
      </c>
      <c r="G405" s="21">
        <v>5.8599999999999985E-2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  <row r="406" spans="1:255">
      <c r="A406" s="31" t="s">
        <v>181</v>
      </c>
      <c r="B406" s="45">
        <v>24189.03</v>
      </c>
      <c r="C406" s="11">
        <v>22546.1</v>
      </c>
      <c r="D406" s="45">
        <v>239821.58</v>
      </c>
      <c r="E406" s="45">
        <v>344050.63999999996</v>
      </c>
      <c r="F406" s="45">
        <v>-104229.05999999997</v>
      </c>
      <c r="G406" s="21">
        <v>-0.30289999999999995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</row>
    <row r="407" spans="1:255">
      <c r="A407" s="31" t="s">
        <v>122</v>
      </c>
      <c r="B407" s="45">
        <v>68805.98</v>
      </c>
      <c r="C407" s="11">
        <v>66777.820000000007</v>
      </c>
      <c r="D407" s="45">
        <v>787042.77999999991</v>
      </c>
      <c r="E407" s="45">
        <v>780291.59000000008</v>
      </c>
      <c r="F407" s="45">
        <v>6751.1899999998277</v>
      </c>
      <c r="G407" s="21">
        <v>8.69999999999993E-3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</row>
    <row r="408" spans="1:255">
      <c r="A408" s="31" t="s">
        <v>191</v>
      </c>
      <c r="B408" s="45">
        <v>43147.5</v>
      </c>
      <c r="C408" s="11">
        <v>35987</v>
      </c>
      <c r="D408" s="45">
        <v>403276.47000000003</v>
      </c>
      <c r="E408" s="45">
        <v>432313.92999999993</v>
      </c>
      <c r="F408" s="45">
        <v>-29037.459999999905</v>
      </c>
      <c r="G408" s="21">
        <v>-6.7200000000000037E-2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</row>
    <row r="409" spans="1:255">
      <c r="A409" s="31" t="s">
        <v>187</v>
      </c>
      <c r="B409" s="45">
        <v>585.88</v>
      </c>
      <c r="C409" s="11">
        <v>683.85</v>
      </c>
      <c r="D409" s="45">
        <v>7366.1799999999994</v>
      </c>
      <c r="E409" s="45">
        <v>7517.5</v>
      </c>
      <c r="F409" s="45">
        <v>-151.32000000000062</v>
      </c>
      <c r="G409" s="21">
        <v>-2.0100000000000007E-2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</row>
    <row r="410" spans="1:255">
      <c r="A410" s="31" t="s">
        <v>253</v>
      </c>
      <c r="B410" s="45">
        <v>76507.97</v>
      </c>
      <c r="C410" s="11">
        <v>68948.320000000007</v>
      </c>
      <c r="D410" s="45">
        <v>753049.59000000008</v>
      </c>
      <c r="E410" s="45">
        <v>702419.99</v>
      </c>
      <c r="F410" s="45">
        <v>50629.600000000093</v>
      </c>
      <c r="G410" s="21">
        <v>7.2100000000000053E-2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</row>
    <row r="411" spans="1:255">
      <c r="A411" s="31" t="s">
        <v>254</v>
      </c>
      <c r="B411" s="45">
        <v>1652.95</v>
      </c>
      <c r="C411" s="11">
        <v>5434.4100000000008</v>
      </c>
      <c r="D411" s="45">
        <v>17166.759999999998</v>
      </c>
      <c r="E411" s="45">
        <v>25200.48</v>
      </c>
      <c r="F411" s="45">
        <v>-8033.7200000000012</v>
      </c>
      <c r="G411" s="21">
        <v>-0.31879999999999997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</row>
    <row r="412" spans="1:255">
      <c r="A412" s="31" t="s">
        <v>113</v>
      </c>
      <c r="B412" s="45">
        <v>14572.369999999999</v>
      </c>
      <c r="C412" s="11">
        <v>6665.93</v>
      </c>
      <c r="D412" s="45">
        <v>187410.82</v>
      </c>
      <c r="E412" s="45">
        <v>113046.48000000001</v>
      </c>
      <c r="F412" s="45">
        <v>74364.34</v>
      </c>
      <c r="G412" s="21">
        <v>0.65779999999999994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</row>
    <row r="413" spans="1:255">
      <c r="A413" s="31" t="s">
        <v>173</v>
      </c>
      <c r="B413" s="45">
        <v>154694.34000000003</v>
      </c>
      <c r="C413" s="11">
        <v>121958.76</v>
      </c>
      <c r="D413" s="45">
        <v>1446435.8800000001</v>
      </c>
      <c r="E413" s="45">
        <v>1271004.51</v>
      </c>
      <c r="F413" s="45">
        <v>175431.37000000011</v>
      </c>
      <c r="G413" s="21">
        <v>0.1379999999999999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</row>
    <row r="414" spans="1:255">
      <c r="A414" s="31" t="s">
        <v>157</v>
      </c>
      <c r="B414" s="45">
        <v>5948.04</v>
      </c>
      <c r="C414" s="11">
        <v>5284.56</v>
      </c>
      <c r="D414" s="45">
        <v>69985.820000000007</v>
      </c>
      <c r="E414" s="45">
        <v>64614.610000000008</v>
      </c>
      <c r="F414" s="45">
        <v>5371.2099999999991</v>
      </c>
      <c r="G414" s="21">
        <v>8.3099999999999952E-2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</row>
    <row r="415" spans="1:255">
      <c r="A415" s="31" t="s">
        <v>192</v>
      </c>
      <c r="B415" s="45">
        <v>44937.81</v>
      </c>
      <c r="C415" s="11">
        <v>34051.85</v>
      </c>
      <c r="D415" s="45">
        <v>339863.69</v>
      </c>
      <c r="E415" s="45">
        <v>304566.05</v>
      </c>
      <c r="F415" s="45">
        <v>35297.640000000014</v>
      </c>
      <c r="G415" s="21">
        <v>0.11589999999999989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</row>
    <row r="416" spans="1:255">
      <c r="A416" s="31" t="s">
        <v>179</v>
      </c>
      <c r="B416" s="45">
        <v>52829.689999999995</v>
      </c>
      <c r="C416" s="11">
        <v>39996.28</v>
      </c>
      <c r="D416" s="45">
        <v>546497.51</v>
      </c>
      <c r="E416" s="45">
        <v>514886.43999999994</v>
      </c>
      <c r="F416" s="45">
        <v>31611.070000000065</v>
      </c>
      <c r="G416" s="21">
        <v>6.1399999999999899E-2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</row>
    <row r="417" spans="1:255">
      <c r="A417" s="31" t="s">
        <v>193</v>
      </c>
      <c r="B417" s="45">
        <v>24613.359999999997</v>
      </c>
      <c r="C417" s="11">
        <v>19440.95</v>
      </c>
      <c r="D417" s="45">
        <v>230677.07</v>
      </c>
      <c r="E417" s="45">
        <v>219721.68</v>
      </c>
      <c r="F417" s="45">
        <v>10955.390000000014</v>
      </c>
      <c r="G417" s="21">
        <v>4.9900000000000055E-2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</row>
    <row r="418" spans="1:255">
      <c r="A418" s="31" t="s">
        <v>170</v>
      </c>
      <c r="B418" s="45">
        <v>104553.55</v>
      </c>
      <c r="C418" s="11">
        <v>99893.93</v>
      </c>
      <c r="D418" s="45">
        <v>991759.32000000007</v>
      </c>
      <c r="E418" s="45">
        <v>952712.87000000011</v>
      </c>
      <c r="F418" s="45">
        <v>39046.449999999953</v>
      </c>
      <c r="G418" s="21">
        <v>4.0999999999999925E-2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</row>
    <row r="419" spans="1:255">
      <c r="A419" s="31" t="s">
        <v>177</v>
      </c>
      <c r="B419" s="45">
        <v>71519.89</v>
      </c>
      <c r="C419" s="11">
        <v>14391.790000000003</v>
      </c>
      <c r="D419" s="45">
        <v>279347.81</v>
      </c>
      <c r="E419" s="45">
        <v>139531.19999999998</v>
      </c>
      <c r="F419" s="45">
        <v>139816.61000000002</v>
      </c>
      <c r="G419" s="21">
        <v>1.0019999999999998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</row>
    <row r="420" spans="1:255">
      <c r="A420" s="31" t="s">
        <v>133</v>
      </c>
      <c r="B420" s="45">
        <v>18665.64</v>
      </c>
      <c r="C420" s="11">
        <v>9862.9399999999987</v>
      </c>
      <c r="D420" s="45">
        <v>130847.35</v>
      </c>
      <c r="E420" s="45">
        <v>125853.22</v>
      </c>
      <c r="F420" s="45">
        <v>4994.1300000000047</v>
      </c>
      <c r="G420" s="21">
        <v>3.9700000000000069E-2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</row>
    <row r="421" spans="1:255">
      <c r="A421" s="31" t="s">
        <v>134</v>
      </c>
      <c r="B421" s="45">
        <v>100132</v>
      </c>
      <c r="C421" s="11">
        <v>121136.09000000001</v>
      </c>
      <c r="D421" s="45">
        <v>1085621.22</v>
      </c>
      <c r="E421" s="45">
        <v>1031365.41</v>
      </c>
      <c r="F421" s="45">
        <v>54255.809999999939</v>
      </c>
      <c r="G421" s="21">
        <v>5.259999999999998E-2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</row>
    <row r="422" spans="1:255">
      <c r="A422" s="31" t="s">
        <v>196</v>
      </c>
      <c r="B422" s="45">
        <v>27870.94</v>
      </c>
      <c r="C422" s="11">
        <v>24638</v>
      </c>
      <c r="D422" s="45">
        <v>248248.13999999998</v>
      </c>
      <c r="E422" s="45">
        <v>242038.73</v>
      </c>
      <c r="F422" s="45">
        <v>6209.4099999999744</v>
      </c>
      <c r="G422" s="21">
        <v>2.5700000000000056E-2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</row>
    <row r="423" spans="1:255">
      <c r="A423" s="31" t="s">
        <v>176</v>
      </c>
      <c r="B423" s="45">
        <v>538.35</v>
      </c>
      <c r="C423" s="11">
        <v>506.34</v>
      </c>
      <c r="D423" s="45">
        <v>14903.82</v>
      </c>
      <c r="E423" s="45">
        <v>14336.62</v>
      </c>
      <c r="F423" s="45">
        <v>567.19999999999891</v>
      </c>
      <c r="G423" s="21">
        <v>3.960000000000008E-2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</row>
    <row r="424" spans="1:255">
      <c r="A424" s="31" t="s">
        <v>188</v>
      </c>
      <c r="B424" s="45">
        <v>134212.56</v>
      </c>
      <c r="C424" s="11">
        <v>136317.01</v>
      </c>
      <c r="D424" s="45">
        <v>1380025.6500000001</v>
      </c>
      <c r="E424" s="45">
        <v>1637298.35</v>
      </c>
      <c r="F424" s="45">
        <v>-257272.69999999995</v>
      </c>
      <c r="G424" s="21">
        <v>-0.15710000000000002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</row>
    <row r="425" spans="1:255">
      <c r="A425" s="31" t="s">
        <v>131</v>
      </c>
      <c r="B425" s="45">
        <v>277314.30000000005</v>
      </c>
      <c r="C425" s="11">
        <v>244167.32</v>
      </c>
      <c r="D425" s="45">
        <v>2680068.1399999997</v>
      </c>
      <c r="E425" s="45">
        <v>2445501.6299999994</v>
      </c>
      <c r="F425" s="45">
        <v>234566.51000000024</v>
      </c>
      <c r="G425" s="21">
        <v>9.5900000000000096E-2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</row>
    <row r="426" spans="1:255">
      <c r="A426" s="31" t="s">
        <v>189</v>
      </c>
      <c r="B426" s="45">
        <v>44347.31</v>
      </c>
      <c r="C426" s="11">
        <v>24629.439999999999</v>
      </c>
      <c r="D426" s="45">
        <v>359915.67</v>
      </c>
      <c r="E426" s="45">
        <v>326609.05000000005</v>
      </c>
      <c r="F426" s="45">
        <v>33306.619999999937</v>
      </c>
      <c r="G426" s="21">
        <v>0.10200000000000009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</row>
    <row r="427" spans="1:255">
      <c r="A427" s="31" t="s">
        <v>123</v>
      </c>
      <c r="B427" s="45">
        <v>102473.83</v>
      </c>
      <c r="C427" s="11">
        <v>72101.87000000001</v>
      </c>
      <c r="D427" s="45">
        <v>836872.84</v>
      </c>
      <c r="E427" s="45">
        <v>710941.98</v>
      </c>
      <c r="F427" s="45">
        <v>125930.85999999999</v>
      </c>
      <c r="G427" s="21">
        <v>0.17710000000000004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</row>
    <row r="428" spans="1:255">
      <c r="A428" s="31" t="s">
        <v>169</v>
      </c>
      <c r="B428" s="45">
        <v>51412.850000000006</v>
      </c>
      <c r="C428" s="11">
        <v>45354.030000000006</v>
      </c>
      <c r="D428" s="45">
        <v>454902.03</v>
      </c>
      <c r="E428" s="45">
        <v>457459.31000000006</v>
      </c>
      <c r="F428" s="45">
        <v>-2557.2800000000279</v>
      </c>
      <c r="G428" s="21">
        <v>-5.6000000000000494E-3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</row>
    <row r="429" spans="1:255">
      <c r="A429" s="31" t="s">
        <v>153</v>
      </c>
      <c r="B429" s="45">
        <v>18049.759999999998</v>
      </c>
      <c r="C429" s="11">
        <v>15229.31</v>
      </c>
      <c r="D429" s="45">
        <v>171066.62000000002</v>
      </c>
      <c r="E429" s="45">
        <v>165023.65000000002</v>
      </c>
      <c r="F429" s="45">
        <v>6042.9700000000012</v>
      </c>
      <c r="G429" s="21">
        <v>3.6599999999999966E-2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</row>
    <row r="430" spans="1:255">
      <c r="A430" s="31" t="s">
        <v>175</v>
      </c>
      <c r="B430" s="45">
        <v>39651.86</v>
      </c>
      <c r="C430" s="11">
        <v>25678.52</v>
      </c>
      <c r="D430" s="45">
        <v>310790.87</v>
      </c>
      <c r="E430" s="45">
        <v>274955.99</v>
      </c>
      <c r="F430" s="45">
        <v>35834.880000000005</v>
      </c>
      <c r="G430" s="21">
        <v>0.13030000000000008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</row>
    <row r="431" spans="1:255">
      <c r="A431" s="31" t="s">
        <v>151</v>
      </c>
      <c r="B431" s="45">
        <v>193662.88</v>
      </c>
      <c r="C431" s="11">
        <v>182683.28</v>
      </c>
      <c r="D431" s="45">
        <v>2150444.75</v>
      </c>
      <c r="E431" s="45">
        <v>2094530.08</v>
      </c>
      <c r="F431" s="45">
        <v>55914.669999999925</v>
      </c>
      <c r="G431" s="21">
        <v>2.6699999999999946E-2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</row>
    <row r="432" spans="1:255">
      <c r="A432" s="31" t="s">
        <v>231</v>
      </c>
      <c r="B432" s="11">
        <v>29039.86</v>
      </c>
      <c r="C432" s="11">
        <v>24219.93</v>
      </c>
      <c r="D432" s="45">
        <v>261255.96999999997</v>
      </c>
      <c r="E432" s="45">
        <v>243463.75</v>
      </c>
      <c r="F432" s="45">
        <v>17792.219999999972</v>
      </c>
      <c r="G432" s="21">
        <v>7.3099999999999943E-2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</row>
    <row r="433" spans="1:255">
      <c r="A433" s="31" t="s">
        <v>246</v>
      </c>
      <c r="B433" s="11">
        <v>9450.7099999999991</v>
      </c>
      <c r="C433" s="11">
        <v>13850.63</v>
      </c>
      <c r="D433" s="45">
        <v>91556.41</v>
      </c>
      <c r="E433" s="45">
        <v>83051.110000000015</v>
      </c>
      <c r="F433" s="45">
        <v>8505.2999999999884</v>
      </c>
      <c r="G433" s="21">
        <v>0.10240000000000005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</row>
    <row r="434" spans="1:255">
      <c r="A434" s="31" t="s">
        <v>241</v>
      </c>
      <c r="B434" s="11">
        <v>17629.75</v>
      </c>
      <c r="C434" s="11">
        <v>0</v>
      </c>
      <c r="D434" s="45">
        <v>75014.95</v>
      </c>
      <c r="E434" s="45">
        <v>0</v>
      </c>
      <c r="F434" s="45">
        <v>75014.95</v>
      </c>
      <c r="G434" s="21">
        <v>0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</row>
    <row r="435" spans="1:255">
      <c r="A435" s="31" t="s">
        <v>242</v>
      </c>
      <c r="B435" s="11">
        <v>6883.6900000000005</v>
      </c>
      <c r="C435" s="11">
        <v>3770.76</v>
      </c>
      <c r="D435" s="45">
        <v>51497.810000000005</v>
      </c>
      <c r="E435" s="45">
        <v>77848.699999999983</v>
      </c>
      <c r="F435" s="45">
        <v>-26350.889999999978</v>
      </c>
      <c r="G435" s="21">
        <v>-0.33850000000000002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</row>
    <row r="436" spans="1:255">
      <c r="A436" s="31" t="s">
        <v>243</v>
      </c>
      <c r="B436" s="11">
        <v>55211.619999999995</v>
      </c>
      <c r="C436" s="11">
        <v>38545.670000000006</v>
      </c>
      <c r="D436" s="45">
        <v>783254.64</v>
      </c>
      <c r="E436" s="45">
        <v>420106.26</v>
      </c>
      <c r="F436" s="45">
        <v>363148.38</v>
      </c>
      <c r="G436" s="21">
        <v>0.86440000000000006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</row>
    <row r="437" spans="1:255">
      <c r="A437" s="31" t="s">
        <v>244</v>
      </c>
      <c r="B437" s="11">
        <v>26595.46</v>
      </c>
      <c r="C437" s="11">
        <v>19692.939999999999</v>
      </c>
      <c r="D437" s="45">
        <v>231712.35999999996</v>
      </c>
      <c r="E437" s="45">
        <v>259014.44</v>
      </c>
      <c r="F437" s="45">
        <v>-27302.080000000045</v>
      </c>
      <c r="G437" s="21">
        <v>-0.10540000000000005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</row>
    <row r="438" spans="1:255">
      <c r="A438" s="31" t="s">
        <v>250</v>
      </c>
      <c r="B438" s="11">
        <v>18839.34</v>
      </c>
      <c r="C438" s="11">
        <v>19598.849999999999</v>
      </c>
      <c r="D438" s="45">
        <v>231728.15</v>
      </c>
      <c r="E438" s="45">
        <v>241068.69000000003</v>
      </c>
      <c r="F438" s="45">
        <v>-9340.5400000000373</v>
      </c>
      <c r="G438" s="21">
        <v>-3.8699999999999957E-2</v>
      </c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</row>
    <row r="439" spans="1:255">
      <c r="A439" s="31" t="s">
        <v>282</v>
      </c>
      <c r="B439" s="11">
        <v>7047.05</v>
      </c>
      <c r="C439" s="11">
        <v>9202.39</v>
      </c>
      <c r="D439" s="45">
        <v>71484.960000000006</v>
      </c>
      <c r="E439" s="45">
        <v>73634.420000000013</v>
      </c>
      <c r="F439" s="45">
        <v>-2149.4600000000064</v>
      </c>
      <c r="G439" s="21">
        <v>-2.9200000000000004E-2</v>
      </c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</row>
    <row r="440" spans="1:255">
      <c r="A440" s="31" t="s">
        <v>303</v>
      </c>
      <c r="B440" s="11">
        <v>4764.21</v>
      </c>
      <c r="C440" s="11">
        <v>9182.02</v>
      </c>
      <c r="D440" s="45">
        <v>38243.14</v>
      </c>
      <c r="E440" s="45">
        <v>14156.18</v>
      </c>
      <c r="F440" s="45">
        <v>24086.959999999999</v>
      </c>
      <c r="G440" s="21">
        <v>1.7014999999999998</v>
      </c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</row>
    <row r="441" spans="1:255">
      <c r="A441" s="31" t="s">
        <v>255</v>
      </c>
      <c r="B441" s="11">
        <v>18384.63</v>
      </c>
      <c r="C441" s="11">
        <v>18283.53</v>
      </c>
      <c r="D441" s="45">
        <v>182403.57</v>
      </c>
      <c r="E441" s="45">
        <v>172936.44999999998</v>
      </c>
      <c r="F441" s="45">
        <v>9467.1200000000244</v>
      </c>
      <c r="G441" s="21">
        <v>5.4699999999999971E-2</v>
      </c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</row>
    <row r="442" spans="1:255">
      <c r="A442" s="31"/>
      <c r="B442" s="11"/>
      <c r="C442" s="11"/>
      <c r="D442" s="45"/>
      <c r="E442" s="45"/>
      <c r="F442" s="45"/>
      <c r="G442" s="21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</row>
    <row r="443" spans="1:255">
      <c r="A443" s="31" t="s">
        <v>40</v>
      </c>
      <c r="B443" s="11"/>
      <c r="C443" s="11"/>
      <c r="D443" s="11"/>
      <c r="E443" s="11"/>
      <c r="F443" s="11"/>
      <c r="G443" s="21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</row>
    <row r="444" spans="1:255">
      <c r="A444" s="31" t="s">
        <v>286</v>
      </c>
      <c r="B444" s="11"/>
      <c r="C444" s="11"/>
      <c r="D444" s="11"/>
      <c r="E444" s="11"/>
      <c r="F444" s="11"/>
      <c r="G444" s="2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</row>
    <row r="445" spans="1:255">
      <c r="A445" s="31"/>
      <c r="B445" s="11"/>
      <c r="C445" s="11"/>
      <c r="D445" s="11"/>
      <c r="E445" s="11"/>
      <c r="F445" s="11"/>
      <c r="G445" s="2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</row>
    <row r="446" spans="1:255">
      <c r="A446" s="72" t="s">
        <v>333</v>
      </c>
      <c r="B446" s="11"/>
      <c r="C446" s="11"/>
      <c r="D446" s="11"/>
      <c r="E446" s="11"/>
      <c r="F446" s="11"/>
      <c r="G446" s="21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</row>
    <row r="447" spans="1:255">
      <c r="A447" s="72" t="s">
        <v>294</v>
      </c>
      <c r="B447" s="7"/>
      <c r="C447" s="7"/>
      <c r="D447" s="11"/>
      <c r="E447" s="11"/>
      <c r="F447" s="11"/>
      <c r="G447" s="21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</row>
    <row r="448" spans="1:255">
      <c r="A448" s="62"/>
      <c r="B448" s="7"/>
      <c r="C448" s="7"/>
      <c r="D448" s="7" t="s">
        <v>334</v>
      </c>
      <c r="E448" s="7" t="s">
        <v>288</v>
      </c>
      <c r="F448" s="7" t="s">
        <v>41</v>
      </c>
      <c r="G448" s="7" t="s">
        <v>41</v>
      </c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</row>
    <row r="449" spans="1:255">
      <c r="A449" s="62"/>
      <c r="B449" s="7" t="s">
        <v>316</v>
      </c>
      <c r="C449" s="62" t="s">
        <v>316</v>
      </c>
      <c r="D449" s="7" t="s">
        <v>42</v>
      </c>
      <c r="E449" s="7" t="s">
        <v>42</v>
      </c>
      <c r="F449" s="7" t="s">
        <v>43</v>
      </c>
      <c r="G449" s="7" t="s">
        <v>43</v>
      </c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</row>
    <row r="450" spans="1:255">
      <c r="A450" s="62"/>
      <c r="B450" s="19">
        <v>2012</v>
      </c>
      <c r="C450" s="19">
        <v>2011</v>
      </c>
      <c r="D450" s="49">
        <v>40999</v>
      </c>
      <c r="E450" s="50">
        <v>40633</v>
      </c>
      <c r="F450" s="10" t="s">
        <v>13</v>
      </c>
      <c r="G450" s="10" t="s">
        <v>10</v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</row>
    <row r="451" spans="1:255">
      <c r="A451" s="31"/>
      <c r="B451" s="11"/>
      <c r="C451" s="23"/>
      <c r="D451" s="26"/>
      <c r="E451" s="26"/>
      <c r="F451" s="11"/>
      <c r="G451" s="11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</row>
    <row r="452" spans="1:255">
      <c r="A452" s="31" t="s">
        <v>219</v>
      </c>
      <c r="B452" s="29">
        <v>0</v>
      </c>
      <c r="C452" s="29">
        <v>0</v>
      </c>
      <c r="D452" s="29">
        <v>0</v>
      </c>
      <c r="E452" s="29">
        <v>0</v>
      </c>
      <c r="F452" s="20">
        <v>0</v>
      </c>
      <c r="G452" s="21">
        <v>0</v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</row>
    <row r="453" spans="1:255">
      <c r="A453" s="31" t="s">
        <v>220</v>
      </c>
      <c r="B453" s="45">
        <v>909345.15</v>
      </c>
      <c r="C453" s="11">
        <v>47268.6</v>
      </c>
      <c r="D453" s="45">
        <v>1348199.8</v>
      </c>
      <c r="E453" s="45">
        <v>2680005.6900000004</v>
      </c>
      <c r="F453" s="45">
        <v>-1331805.8900000004</v>
      </c>
      <c r="G453" s="21">
        <v>-0.49690000000000001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</row>
    <row r="454" spans="1:255">
      <c r="A454" s="31" t="s">
        <v>221</v>
      </c>
      <c r="B454" s="45">
        <v>4546.0599999999995</v>
      </c>
      <c r="C454" s="31">
        <v>2504</v>
      </c>
      <c r="D454" s="45">
        <v>17270.68</v>
      </c>
      <c r="E454" s="45">
        <v>41475.209999999992</v>
      </c>
      <c r="F454" s="45">
        <v>-24204.529999999992</v>
      </c>
      <c r="G454" s="21">
        <v>-0.58360000000000001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</row>
    <row r="455" spans="1:255">
      <c r="A455" s="31" t="s">
        <v>222</v>
      </c>
      <c r="B455" s="47">
        <v>0</v>
      </c>
      <c r="C455" s="23">
        <v>0</v>
      </c>
      <c r="D455" s="45">
        <v>0</v>
      </c>
      <c r="E455" s="45">
        <v>0</v>
      </c>
      <c r="F455" s="47">
        <v>0</v>
      </c>
      <c r="G455" s="34">
        <v>0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</row>
    <row r="456" spans="1:255">
      <c r="A456" s="31" t="s">
        <v>289</v>
      </c>
      <c r="B456" s="46">
        <v>0</v>
      </c>
      <c r="C456" s="23">
        <v>0</v>
      </c>
      <c r="D456" s="45">
        <v>0</v>
      </c>
      <c r="E456" s="45">
        <v>23594.14</v>
      </c>
      <c r="F456" s="45">
        <v>-23594.14</v>
      </c>
      <c r="G456" s="21">
        <v>-1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</row>
    <row r="457" spans="1:255">
      <c r="A457" s="31" t="s">
        <v>160</v>
      </c>
      <c r="B457" s="46">
        <v>0</v>
      </c>
      <c r="C457" s="23">
        <v>0</v>
      </c>
      <c r="D457" s="45">
        <v>0</v>
      </c>
      <c r="E457" s="45">
        <v>0</v>
      </c>
      <c r="F457" s="45">
        <v>0</v>
      </c>
      <c r="G457" s="21">
        <v>0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</row>
    <row r="458" spans="1:255">
      <c r="A458" s="63" t="s">
        <v>230</v>
      </c>
      <c r="B458" s="46">
        <v>0</v>
      </c>
      <c r="C458" s="23">
        <v>0</v>
      </c>
      <c r="D458" s="45">
        <v>0</v>
      </c>
      <c r="E458" s="45">
        <v>0</v>
      </c>
      <c r="F458" s="45">
        <v>0</v>
      </c>
      <c r="G458" s="21">
        <v>0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</row>
    <row r="459" spans="1:255">
      <c r="A459" s="63" t="s">
        <v>164</v>
      </c>
      <c r="B459" s="46">
        <v>0</v>
      </c>
      <c r="C459" s="23">
        <v>0</v>
      </c>
      <c r="D459" s="45">
        <v>30</v>
      </c>
      <c r="E459" s="45">
        <v>200</v>
      </c>
      <c r="F459" s="45">
        <v>-170</v>
      </c>
      <c r="G459" s="21">
        <v>-0.85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</row>
    <row r="460" spans="1:255">
      <c r="A460" s="63" t="s">
        <v>207</v>
      </c>
      <c r="B460" s="46">
        <v>140000</v>
      </c>
      <c r="C460" s="23">
        <v>998817.38</v>
      </c>
      <c r="D460" s="45">
        <v>576944.92999999993</v>
      </c>
      <c r="E460" s="45">
        <v>4114706.8699999996</v>
      </c>
      <c r="F460" s="45">
        <v>-3537761.9399999995</v>
      </c>
      <c r="G460" s="21">
        <v>-0.85980000000000001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</row>
    <row r="461" spans="1:255">
      <c r="A461" s="31" t="s">
        <v>168</v>
      </c>
      <c r="B461" s="46">
        <v>0</v>
      </c>
      <c r="C461" s="11">
        <v>0</v>
      </c>
      <c r="D461" s="45">
        <v>50</v>
      </c>
      <c r="E461" s="45">
        <v>772986.87</v>
      </c>
      <c r="F461" s="45">
        <v>-772936.87</v>
      </c>
      <c r="G461" s="21">
        <v>-0.99990000000000001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</row>
    <row r="462" spans="1:255">
      <c r="A462" s="31" t="s">
        <v>223</v>
      </c>
      <c r="B462" s="45">
        <v>188163.32</v>
      </c>
      <c r="C462" s="23">
        <v>49039.13</v>
      </c>
      <c r="D462" s="45">
        <v>4115439.6</v>
      </c>
      <c r="E462" s="45">
        <v>1601225.71</v>
      </c>
      <c r="F462" s="45">
        <v>2514213.89</v>
      </c>
      <c r="G462" s="21">
        <v>1.5701999999999998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</row>
    <row r="463" spans="1:255">
      <c r="A463" s="31" t="s">
        <v>161</v>
      </c>
      <c r="B463" s="46">
        <v>15591</v>
      </c>
      <c r="C463" s="11">
        <v>2020.49</v>
      </c>
      <c r="D463" s="45">
        <v>1428986.5</v>
      </c>
      <c r="E463" s="45">
        <v>1744163.53</v>
      </c>
      <c r="F463" s="45">
        <v>-315177.03000000003</v>
      </c>
      <c r="G463" s="21">
        <v>-0.18069999999999997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</row>
    <row r="464" spans="1:255">
      <c r="A464" s="31" t="s">
        <v>224</v>
      </c>
      <c r="B464" s="45">
        <v>0</v>
      </c>
      <c r="C464" s="11">
        <v>0</v>
      </c>
      <c r="D464" s="45">
        <v>13195.03</v>
      </c>
      <c r="E464" s="45">
        <v>33779.67</v>
      </c>
      <c r="F464" s="45">
        <v>-20584.64</v>
      </c>
      <c r="G464" s="21">
        <v>-0.60939999999999994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</row>
    <row r="465" spans="1:255">
      <c r="A465" s="31" t="s">
        <v>225</v>
      </c>
      <c r="B465" s="45">
        <v>0</v>
      </c>
      <c r="C465" s="23">
        <v>309905.05</v>
      </c>
      <c r="D465" s="45">
        <v>561288.28</v>
      </c>
      <c r="E465" s="45">
        <v>444038.05</v>
      </c>
      <c r="F465" s="45">
        <v>117250.23000000004</v>
      </c>
      <c r="G465" s="21">
        <v>0.2641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</row>
    <row r="466" spans="1:255">
      <c r="A466" s="31" t="s">
        <v>163</v>
      </c>
      <c r="B466" s="46">
        <v>0</v>
      </c>
      <c r="C466" s="11">
        <v>0</v>
      </c>
      <c r="D466" s="45">
        <v>19510</v>
      </c>
      <c r="E466" s="45">
        <v>0</v>
      </c>
      <c r="F466" s="45">
        <v>19510</v>
      </c>
      <c r="G466" s="21">
        <v>0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</row>
    <row r="467" spans="1:255">
      <c r="A467" s="31" t="s">
        <v>226</v>
      </c>
      <c r="B467" s="45">
        <v>0</v>
      </c>
      <c r="C467" s="23">
        <v>0</v>
      </c>
      <c r="D467" s="45">
        <v>0</v>
      </c>
      <c r="E467" s="45">
        <v>0</v>
      </c>
      <c r="F467" s="45">
        <v>0</v>
      </c>
      <c r="G467" s="21">
        <v>0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</row>
    <row r="468" spans="1:255">
      <c r="A468" s="31" t="s">
        <v>159</v>
      </c>
      <c r="B468" s="46">
        <v>0</v>
      </c>
      <c r="C468" s="23">
        <v>0</v>
      </c>
      <c r="D468" s="45">
        <v>2781.33</v>
      </c>
      <c r="E468" s="45">
        <v>0</v>
      </c>
      <c r="F468" s="45">
        <v>2781.33</v>
      </c>
      <c r="G468" s="21">
        <v>0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</row>
    <row r="469" spans="1:255">
      <c r="A469" s="31" t="s">
        <v>160</v>
      </c>
      <c r="B469" s="46">
        <v>49495.360000000001</v>
      </c>
      <c r="C469" s="23">
        <v>77362.149999999994</v>
      </c>
      <c r="D469" s="45">
        <v>483049.01999999996</v>
      </c>
      <c r="E469" s="45">
        <v>408047.94299999997</v>
      </c>
      <c r="F469" s="45">
        <v>75001.07699999999</v>
      </c>
      <c r="G469" s="21">
        <v>0.18379999999999996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</row>
    <row r="470" spans="1:255">
      <c r="A470" s="31" t="s">
        <v>162</v>
      </c>
      <c r="B470" s="46">
        <v>0</v>
      </c>
      <c r="C470" s="23">
        <v>0</v>
      </c>
      <c r="D470" s="45">
        <v>4887</v>
      </c>
      <c r="E470" s="45">
        <v>951</v>
      </c>
      <c r="F470" s="45">
        <v>3936</v>
      </c>
      <c r="G470" s="21">
        <v>4.1387999999999998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</row>
    <row r="471" spans="1:255">
      <c r="A471" s="63" t="s">
        <v>215</v>
      </c>
      <c r="B471" s="46">
        <v>0</v>
      </c>
      <c r="C471" s="23">
        <v>0</v>
      </c>
      <c r="D471" s="45">
        <v>360</v>
      </c>
      <c r="E471" s="45">
        <v>636</v>
      </c>
      <c r="F471" s="45">
        <v>-276</v>
      </c>
      <c r="G471" s="21">
        <v>-0.43400000000000005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</row>
    <row r="472" spans="1:255">
      <c r="A472" s="31" t="s">
        <v>212</v>
      </c>
      <c r="B472" s="46">
        <v>0</v>
      </c>
      <c r="C472" s="23">
        <v>0</v>
      </c>
      <c r="D472" s="45">
        <v>0</v>
      </c>
      <c r="E472" s="45">
        <v>0</v>
      </c>
      <c r="F472" s="45">
        <v>0</v>
      </c>
      <c r="G472" s="21">
        <v>0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</row>
    <row r="473" spans="1:255">
      <c r="A473" s="31" t="s">
        <v>166</v>
      </c>
      <c r="B473" s="46">
        <v>0</v>
      </c>
      <c r="C473" s="23">
        <v>0</v>
      </c>
      <c r="D473" s="45">
        <v>0</v>
      </c>
      <c r="E473" s="45">
        <v>0</v>
      </c>
      <c r="F473" s="45">
        <v>0</v>
      </c>
      <c r="G473" s="21">
        <v>0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</row>
    <row r="474" spans="1:255">
      <c r="A474" s="31" t="s">
        <v>165</v>
      </c>
      <c r="B474" s="46">
        <v>0</v>
      </c>
      <c r="C474" s="23">
        <v>0</v>
      </c>
      <c r="D474" s="45">
        <v>0</v>
      </c>
      <c r="E474" s="45">
        <v>0</v>
      </c>
      <c r="F474" s="45">
        <v>0</v>
      </c>
      <c r="G474" s="21">
        <v>0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</row>
    <row r="475" spans="1:255">
      <c r="A475" s="31" t="s">
        <v>167</v>
      </c>
      <c r="B475" s="46">
        <v>0</v>
      </c>
      <c r="C475" s="23">
        <v>478.04</v>
      </c>
      <c r="D475" s="45">
        <v>435.07</v>
      </c>
      <c r="E475" s="45">
        <v>47767.54</v>
      </c>
      <c r="F475" s="45">
        <v>-47332.47</v>
      </c>
      <c r="G475" s="21">
        <v>-0.9909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</row>
    <row r="476" spans="1:255">
      <c r="A476" s="31" t="s">
        <v>227</v>
      </c>
      <c r="B476" s="46">
        <v>0</v>
      </c>
      <c r="C476" s="23">
        <v>0</v>
      </c>
      <c r="D476" s="45">
        <v>0</v>
      </c>
      <c r="E476" s="45">
        <v>0</v>
      </c>
      <c r="F476" s="45">
        <v>0</v>
      </c>
      <c r="G476" s="21">
        <v>0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</row>
    <row r="477" spans="1:255">
      <c r="A477" s="31" t="s">
        <v>336</v>
      </c>
      <c r="B477" s="46">
        <v>133049.43</v>
      </c>
      <c r="C477" s="23"/>
      <c r="D477" s="45">
        <v>133199.43</v>
      </c>
      <c r="E477" s="45">
        <v>0</v>
      </c>
      <c r="F477" s="45">
        <v>133199.43</v>
      </c>
      <c r="G477" s="21">
        <v>0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</row>
    <row r="478" spans="1:255">
      <c r="A478" s="31" t="s">
        <v>118</v>
      </c>
      <c r="B478" s="46">
        <v>146274.88999999998</v>
      </c>
      <c r="C478" s="23">
        <v>142305.03</v>
      </c>
      <c r="D478" s="45">
        <v>998371.20000000007</v>
      </c>
      <c r="E478" s="45">
        <v>959595.91</v>
      </c>
      <c r="F478" s="45">
        <v>38775.290000000037</v>
      </c>
      <c r="G478" s="21">
        <v>4.0399999999999991E-2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</row>
    <row r="479" spans="1:255">
      <c r="A479" s="31" t="s">
        <v>171</v>
      </c>
      <c r="B479" s="46">
        <v>0</v>
      </c>
      <c r="C479" s="23">
        <v>0</v>
      </c>
      <c r="D479" s="45">
        <v>0</v>
      </c>
      <c r="E479" s="45">
        <v>0</v>
      </c>
      <c r="F479" s="45">
        <v>0</v>
      </c>
      <c r="G479" s="21">
        <v>0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3"/>
      <c r="DL479" s="3"/>
      <c r="DM479" s="3"/>
      <c r="DN479" s="3"/>
      <c r="DO479" s="3"/>
      <c r="DP479" s="3"/>
      <c r="DQ479" s="3"/>
      <c r="DR479" s="3"/>
      <c r="DS479" s="3"/>
      <c r="DT479" s="3"/>
      <c r="DU479" s="3"/>
      <c r="DV479" s="3"/>
      <c r="DW479" s="3"/>
      <c r="DX479" s="3"/>
      <c r="DY479" s="3"/>
      <c r="DZ479" s="3"/>
      <c r="EA479" s="3"/>
      <c r="EB479" s="3"/>
      <c r="EC479" s="3"/>
      <c r="ED479" s="3"/>
      <c r="EE479" s="3"/>
      <c r="EF479" s="3"/>
      <c r="EG479" s="3"/>
      <c r="EH479" s="3"/>
      <c r="EI479" s="3"/>
      <c r="EJ479" s="3"/>
      <c r="EK479" s="3"/>
      <c r="EL479" s="3"/>
      <c r="EM479" s="3"/>
      <c r="EN479" s="3"/>
      <c r="EO479" s="3"/>
      <c r="EP479" s="3"/>
      <c r="EQ479" s="3"/>
      <c r="ER479" s="3"/>
      <c r="ES479" s="3"/>
      <c r="ET479" s="3"/>
      <c r="EU479" s="3"/>
      <c r="EV479" s="3"/>
      <c r="EW479" s="3"/>
      <c r="EX479" s="3"/>
      <c r="EY479" s="3"/>
      <c r="EZ479" s="3"/>
      <c r="FA479" s="3"/>
      <c r="FB479" s="3"/>
      <c r="FC479" s="3"/>
      <c r="FD479" s="3"/>
      <c r="FE479" s="3"/>
      <c r="FF479" s="3"/>
      <c r="FG479" s="3"/>
      <c r="FH479" s="3"/>
      <c r="FI479" s="3"/>
      <c r="FJ479" s="3"/>
      <c r="FK479" s="3"/>
      <c r="FL479" s="3"/>
      <c r="FM479" s="3"/>
      <c r="FN479" s="3"/>
      <c r="FO479" s="3"/>
      <c r="FP479" s="3"/>
      <c r="FQ479" s="3"/>
      <c r="FR479" s="3"/>
      <c r="FS479" s="3"/>
      <c r="FT479" s="3"/>
      <c r="FU479" s="3"/>
      <c r="FV479" s="3"/>
      <c r="FW479" s="3"/>
      <c r="FX479" s="3"/>
      <c r="FY479" s="3"/>
      <c r="FZ479" s="3"/>
      <c r="GA479" s="3"/>
      <c r="GB479" s="3"/>
      <c r="GC479" s="3"/>
      <c r="GD479" s="3"/>
      <c r="GE479" s="3"/>
      <c r="GF479" s="3"/>
      <c r="GG479" s="3"/>
      <c r="GH479" s="3"/>
      <c r="GI479" s="3"/>
      <c r="GJ479" s="3"/>
      <c r="GK479" s="3"/>
      <c r="GL479" s="3"/>
      <c r="GM479" s="3"/>
      <c r="GN479" s="3"/>
      <c r="GO479" s="3"/>
      <c r="GP479" s="3"/>
      <c r="GQ479" s="3"/>
      <c r="GR479" s="3"/>
      <c r="GS479" s="3"/>
      <c r="GT479" s="3"/>
      <c r="GU479" s="3"/>
      <c r="GV479" s="3"/>
      <c r="GW479" s="3"/>
      <c r="GX479" s="3"/>
      <c r="GY479" s="3"/>
      <c r="GZ479" s="3"/>
      <c r="HA479" s="3"/>
      <c r="HB479" s="3"/>
      <c r="HC479" s="3"/>
      <c r="HD479" s="3"/>
      <c r="HE479" s="3"/>
      <c r="HF479" s="3"/>
      <c r="HG479" s="3"/>
      <c r="HH479" s="3"/>
      <c r="HI479" s="3"/>
      <c r="HJ479" s="3"/>
      <c r="HK479" s="3"/>
      <c r="HL479" s="3"/>
      <c r="HM479" s="3"/>
      <c r="HN479" s="3"/>
      <c r="HO479" s="3"/>
      <c r="HP479" s="3"/>
      <c r="HQ479" s="3"/>
      <c r="HR479" s="3"/>
      <c r="HS479" s="3"/>
      <c r="HT479" s="3"/>
      <c r="HU479" s="3"/>
      <c r="HV479" s="3"/>
      <c r="HW479" s="3"/>
      <c r="HX479" s="3"/>
      <c r="HY479" s="3"/>
      <c r="HZ479" s="3"/>
      <c r="IA479" s="3"/>
      <c r="IB479" s="3"/>
      <c r="IC479" s="3"/>
      <c r="ID479" s="3"/>
      <c r="IE479" s="3"/>
      <c r="IF479" s="3"/>
      <c r="IG479" s="3"/>
      <c r="IH479" s="3"/>
      <c r="II479" s="3"/>
      <c r="IJ479" s="3"/>
      <c r="IK479" s="3"/>
      <c r="IL479" s="3"/>
      <c r="IM479" s="3"/>
      <c r="IN479" s="3"/>
      <c r="IO479" s="3"/>
      <c r="IP479" s="3"/>
      <c r="IQ479" s="3"/>
      <c r="IR479" s="3"/>
      <c r="IS479" s="3"/>
      <c r="IT479" s="3"/>
      <c r="IU479" s="3"/>
    </row>
    <row r="480" spans="1:255">
      <c r="A480" s="31" t="s">
        <v>172</v>
      </c>
      <c r="B480" s="46">
        <v>96.759999999999991</v>
      </c>
      <c r="C480" s="23">
        <v>140</v>
      </c>
      <c r="D480" s="45">
        <v>4757.21</v>
      </c>
      <c r="E480" s="45">
        <v>5207.4799999999996</v>
      </c>
      <c r="F480" s="45">
        <v>-450.26999999999953</v>
      </c>
      <c r="G480" s="21">
        <v>-8.6500000000000021E-2</v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  <c r="DA480" s="3"/>
      <c r="DB480" s="3"/>
      <c r="DC480" s="3"/>
      <c r="DD480" s="3"/>
      <c r="DE480" s="3"/>
      <c r="DF480" s="3"/>
      <c r="DG480" s="3"/>
      <c r="DH480" s="3"/>
      <c r="DI480" s="3"/>
      <c r="DJ480" s="3"/>
      <c r="DK480" s="3"/>
      <c r="DL480" s="3"/>
      <c r="DM480" s="3"/>
      <c r="DN480" s="3"/>
      <c r="DO480" s="3"/>
      <c r="DP480" s="3"/>
      <c r="DQ480" s="3"/>
      <c r="DR480" s="3"/>
      <c r="DS480" s="3"/>
      <c r="DT480" s="3"/>
      <c r="DU480" s="3"/>
      <c r="DV480" s="3"/>
      <c r="DW480" s="3"/>
      <c r="DX480" s="3"/>
      <c r="DY480" s="3"/>
      <c r="DZ480" s="3"/>
      <c r="EA480" s="3"/>
      <c r="EB480" s="3"/>
      <c r="EC480" s="3"/>
      <c r="ED480" s="3"/>
      <c r="EE480" s="3"/>
      <c r="EF480" s="3"/>
      <c r="EG480" s="3"/>
      <c r="EH480" s="3"/>
      <c r="EI480" s="3"/>
      <c r="EJ480" s="3"/>
      <c r="EK480" s="3"/>
      <c r="EL480" s="3"/>
      <c r="EM480" s="3"/>
      <c r="EN480" s="3"/>
      <c r="EO480" s="3"/>
      <c r="EP480" s="3"/>
      <c r="EQ480" s="3"/>
      <c r="ER480" s="3"/>
      <c r="ES480" s="3"/>
      <c r="ET480" s="3"/>
      <c r="EU480" s="3"/>
      <c r="EV480" s="3"/>
      <c r="EW480" s="3"/>
      <c r="EX480" s="3"/>
      <c r="EY480" s="3"/>
      <c r="EZ480" s="3"/>
      <c r="FA480" s="3"/>
      <c r="FB480" s="3"/>
      <c r="FC480" s="3"/>
      <c r="FD480" s="3"/>
      <c r="FE480" s="3"/>
      <c r="FF480" s="3"/>
      <c r="FG480" s="3"/>
      <c r="FH480" s="3"/>
      <c r="FI480" s="3"/>
      <c r="FJ480" s="3"/>
      <c r="FK480" s="3"/>
      <c r="FL480" s="3"/>
      <c r="FM480" s="3"/>
      <c r="FN480" s="3"/>
      <c r="FO480" s="3"/>
      <c r="FP480" s="3"/>
      <c r="FQ480" s="3"/>
      <c r="FR480" s="3"/>
      <c r="FS480" s="3"/>
      <c r="FT480" s="3"/>
      <c r="FU480" s="3"/>
      <c r="FV480" s="3"/>
      <c r="FW480" s="3"/>
      <c r="FX480" s="3"/>
      <c r="FY480" s="3"/>
      <c r="FZ480" s="3"/>
      <c r="GA480" s="3"/>
      <c r="GB480" s="3"/>
      <c r="GC480" s="3"/>
      <c r="GD480" s="3"/>
      <c r="GE480" s="3"/>
      <c r="GF480" s="3"/>
      <c r="GG480" s="3"/>
      <c r="GH480" s="3"/>
      <c r="GI480" s="3"/>
      <c r="GJ480" s="3"/>
      <c r="GK480" s="3"/>
      <c r="GL480" s="3"/>
      <c r="GM480" s="3"/>
      <c r="GN480" s="3"/>
      <c r="GO480" s="3"/>
      <c r="GP480" s="3"/>
      <c r="GQ480" s="3"/>
      <c r="GR480" s="3"/>
      <c r="GS480" s="3"/>
      <c r="GT480" s="3"/>
      <c r="GU480" s="3"/>
      <c r="GV480" s="3"/>
      <c r="GW480" s="3"/>
      <c r="GX480" s="3"/>
      <c r="GY480" s="3"/>
      <c r="GZ480" s="3"/>
      <c r="HA480" s="3"/>
      <c r="HB480" s="3"/>
      <c r="HC480" s="3"/>
      <c r="HD480" s="3"/>
      <c r="HE480" s="3"/>
      <c r="HF480" s="3"/>
      <c r="HG480" s="3"/>
      <c r="HH480" s="3"/>
      <c r="HI480" s="3"/>
      <c r="HJ480" s="3"/>
      <c r="HK480" s="3"/>
      <c r="HL480" s="3"/>
      <c r="HM480" s="3"/>
      <c r="HN480" s="3"/>
      <c r="HO480" s="3"/>
      <c r="HP480" s="3"/>
      <c r="HQ480" s="3"/>
      <c r="HR480" s="3"/>
      <c r="HS480" s="3"/>
      <c r="HT480" s="3"/>
      <c r="HU480" s="3"/>
      <c r="HV480" s="3"/>
      <c r="HW480" s="3"/>
      <c r="HX480" s="3"/>
      <c r="HY480" s="3"/>
      <c r="HZ480" s="3"/>
      <c r="IA480" s="3"/>
      <c r="IB480" s="3"/>
      <c r="IC480" s="3"/>
      <c r="ID480" s="3"/>
      <c r="IE480" s="3"/>
      <c r="IF480" s="3"/>
      <c r="IG480" s="3"/>
      <c r="IH480" s="3"/>
      <c r="II480" s="3"/>
      <c r="IJ480" s="3"/>
      <c r="IK480" s="3"/>
      <c r="IL480" s="3"/>
      <c r="IM480" s="3"/>
      <c r="IN480" s="3"/>
      <c r="IO480" s="3"/>
      <c r="IP480" s="3"/>
      <c r="IQ480" s="3"/>
      <c r="IR480" s="3"/>
      <c r="IS480" s="3"/>
      <c r="IT480" s="3"/>
      <c r="IU480" s="3"/>
    </row>
    <row r="481" spans="1:255">
      <c r="A481" s="31" t="s">
        <v>128</v>
      </c>
      <c r="B481" s="46">
        <v>189113.39000000004</v>
      </c>
      <c r="C481" s="23">
        <v>172767.71999999997</v>
      </c>
      <c r="D481" s="45">
        <v>1916759.17</v>
      </c>
      <c r="E481" s="45">
        <v>1896552.58</v>
      </c>
      <c r="F481" s="45">
        <v>20206.589999999851</v>
      </c>
      <c r="G481" s="21">
        <v>1.0699999999999932E-2</v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  <c r="CT481" s="3"/>
      <c r="CU481" s="3"/>
      <c r="CV481" s="3"/>
      <c r="CW481" s="3"/>
      <c r="CX481" s="3"/>
      <c r="CY481" s="3"/>
      <c r="CZ481" s="3"/>
      <c r="DA481" s="3"/>
      <c r="DB481" s="3"/>
      <c r="DC481" s="3"/>
      <c r="DD481" s="3"/>
      <c r="DE481" s="3"/>
      <c r="DF481" s="3"/>
      <c r="DG481" s="3"/>
      <c r="DH481" s="3"/>
      <c r="DI481" s="3"/>
      <c r="DJ481" s="3"/>
      <c r="DK481" s="3"/>
      <c r="DL481" s="3"/>
      <c r="DM481" s="3"/>
      <c r="DN481" s="3"/>
      <c r="DO481" s="3"/>
      <c r="DP481" s="3"/>
      <c r="DQ481" s="3"/>
      <c r="DR481" s="3"/>
      <c r="DS481" s="3"/>
      <c r="DT481" s="3"/>
      <c r="DU481" s="3"/>
      <c r="DV481" s="3"/>
      <c r="DW481" s="3"/>
      <c r="DX481" s="3"/>
      <c r="DY481" s="3"/>
      <c r="DZ481" s="3"/>
      <c r="EA481" s="3"/>
      <c r="EB481" s="3"/>
      <c r="EC481" s="3"/>
      <c r="ED481" s="3"/>
      <c r="EE481" s="3"/>
      <c r="EF481" s="3"/>
      <c r="EG481" s="3"/>
      <c r="EH481" s="3"/>
      <c r="EI481" s="3"/>
      <c r="EJ481" s="3"/>
      <c r="EK481" s="3"/>
      <c r="EL481" s="3"/>
      <c r="EM481" s="3"/>
      <c r="EN481" s="3"/>
      <c r="EO481" s="3"/>
      <c r="EP481" s="3"/>
      <c r="EQ481" s="3"/>
      <c r="ER481" s="3"/>
      <c r="ES481" s="3"/>
      <c r="ET481" s="3"/>
      <c r="EU481" s="3"/>
      <c r="EV481" s="3"/>
      <c r="EW481" s="3"/>
      <c r="EX481" s="3"/>
      <c r="EY481" s="3"/>
      <c r="EZ481" s="3"/>
      <c r="FA481" s="3"/>
      <c r="FB481" s="3"/>
      <c r="FC481" s="3"/>
      <c r="FD481" s="3"/>
      <c r="FE481" s="3"/>
      <c r="FF481" s="3"/>
      <c r="FG481" s="3"/>
      <c r="FH481" s="3"/>
      <c r="FI481" s="3"/>
      <c r="FJ481" s="3"/>
      <c r="FK481" s="3"/>
      <c r="FL481" s="3"/>
      <c r="FM481" s="3"/>
      <c r="FN481" s="3"/>
      <c r="FO481" s="3"/>
      <c r="FP481" s="3"/>
      <c r="FQ481" s="3"/>
      <c r="FR481" s="3"/>
      <c r="FS481" s="3"/>
      <c r="FT481" s="3"/>
      <c r="FU481" s="3"/>
      <c r="FV481" s="3"/>
      <c r="FW481" s="3"/>
      <c r="FX481" s="3"/>
      <c r="FY481" s="3"/>
      <c r="FZ481" s="3"/>
      <c r="GA481" s="3"/>
      <c r="GB481" s="3"/>
      <c r="GC481" s="3"/>
      <c r="GD481" s="3"/>
      <c r="GE481" s="3"/>
      <c r="GF481" s="3"/>
      <c r="GG481" s="3"/>
      <c r="GH481" s="3"/>
      <c r="GI481" s="3"/>
      <c r="GJ481" s="3"/>
      <c r="GK481" s="3"/>
      <c r="GL481" s="3"/>
      <c r="GM481" s="3"/>
      <c r="GN481" s="3"/>
      <c r="GO481" s="3"/>
      <c r="GP481" s="3"/>
      <c r="GQ481" s="3"/>
      <c r="GR481" s="3"/>
      <c r="GS481" s="3"/>
      <c r="GT481" s="3"/>
      <c r="GU481" s="3"/>
      <c r="GV481" s="3"/>
      <c r="GW481" s="3"/>
      <c r="GX481" s="3"/>
      <c r="GY481" s="3"/>
      <c r="GZ481" s="3"/>
      <c r="HA481" s="3"/>
      <c r="HB481" s="3"/>
      <c r="HC481" s="3"/>
      <c r="HD481" s="3"/>
      <c r="HE481" s="3"/>
      <c r="HF481" s="3"/>
      <c r="HG481" s="3"/>
      <c r="HH481" s="3"/>
      <c r="HI481" s="3"/>
      <c r="HJ481" s="3"/>
      <c r="HK481" s="3"/>
      <c r="HL481" s="3"/>
      <c r="HM481" s="3"/>
      <c r="HN481" s="3"/>
      <c r="HO481" s="3"/>
      <c r="HP481" s="3"/>
      <c r="HQ481" s="3"/>
      <c r="HR481" s="3"/>
      <c r="HS481" s="3"/>
      <c r="HT481" s="3"/>
      <c r="HU481" s="3"/>
      <c r="HV481" s="3"/>
      <c r="HW481" s="3"/>
      <c r="HX481" s="3"/>
      <c r="HY481" s="3"/>
      <c r="HZ481" s="3"/>
      <c r="IA481" s="3"/>
      <c r="IB481" s="3"/>
      <c r="IC481" s="3"/>
      <c r="ID481" s="3"/>
      <c r="IE481" s="3"/>
      <c r="IF481" s="3"/>
      <c r="IG481" s="3"/>
      <c r="IH481" s="3"/>
      <c r="II481" s="3"/>
      <c r="IJ481" s="3"/>
      <c r="IK481" s="3"/>
      <c r="IL481" s="3"/>
      <c r="IM481" s="3"/>
      <c r="IN481" s="3"/>
      <c r="IO481" s="3"/>
      <c r="IP481" s="3"/>
      <c r="IQ481" s="3"/>
      <c r="IR481" s="3"/>
      <c r="IS481" s="3"/>
      <c r="IT481" s="3"/>
      <c r="IU481" s="3"/>
    </row>
    <row r="482" spans="1:255">
      <c r="A482" s="31" t="s">
        <v>135</v>
      </c>
      <c r="B482" s="46">
        <v>31437.69</v>
      </c>
      <c r="C482" s="23">
        <v>31284.85</v>
      </c>
      <c r="D482" s="45">
        <v>237700.91</v>
      </c>
      <c r="E482" s="45">
        <v>236170.15</v>
      </c>
      <c r="F482" s="45">
        <v>1530.7600000000093</v>
      </c>
      <c r="G482" s="21">
        <v>6.4999999999999503E-3</v>
      </c>
    </row>
    <row r="483" spans="1:255">
      <c r="A483" s="31" t="s">
        <v>136</v>
      </c>
      <c r="B483" s="46">
        <v>0</v>
      </c>
      <c r="C483" s="23">
        <v>0</v>
      </c>
      <c r="D483" s="45">
        <v>0</v>
      </c>
      <c r="E483" s="45">
        <v>0</v>
      </c>
      <c r="F483" s="45">
        <v>0</v>
      </c>
      <c r="G483" s="21">
        <v>0</v>
      </c>
    </row>
    <row r="484" spans="1:255">
      <c r="A484" s="31" t="s">
        <v>236</v>
      </c>
      <c r="B484" s="46">
        <v>0</v>
      </c>
      <c r="C484" s="23">
        <v>170.28</v>
      </c>
      <c r="D484" s="45">
        <v>8787023.7999999989</v>
      </c>
      <c r="E484" s="45">
        <v>8544520.879999999</v>
      </c>
      <c r="F484" s="45">
        <v>242502.91999999993</v>
      </c>
      <c r="G484" s="21">
        <v>2.8399999999999981E-2</v>
      </c>
    </row>
    <row r="485" spans="1:255">
      <c r="A485" s="31" t="s">
        <v>119</v>
      </c>
      <c r="B485" s="46">
        <v>51256.12</v>
      </c>
      <c r="C485" s="23">
        <v>55140.160000000003</v>
      </c>
      <c r="D485" s="45">
        <v>487084.80000000005</v>
      </c>
      <c r="E485" s="45">
        <v>524904.80000000005</v>
      </c>
      <c r="F485" s="45">
        <v>-37820</v>
      </c>
      <c r="G485" s="21">
        <v>-7.2100000000000053E-2</v>
      </c>
    </row>
    <row r="486" spans="1:255">
      <c r="A486" s="31" t="s">
        <v>120</v>
      </c>
      <c r="B486" s="46">
        <v>0</v>
      </c>
      <c r="C486" s="23">
        <v>0</v>
      </c>
      <c r="D486" s="45">
        <v>22947.11</v>
      </c>
      <c r="E486" s="45">
        <v>24355.95</v>
      </c>
      <c r="F486" s="45">
        <v>-1408.8400000000001</v>
      </c>
      <c r="G486" s="21">
        <v>-5.7799999999999963E-2</v>
      </c>
    </row>
    <row r="487" spans="1:255">
      <c r="A487" s="31" t="s">
        <v>121</v>
      </c>
      <c r="B487" s="46">
        <v>0</v>
      </c>
      <c r="C487" s="23">
        <v>0</v>
      </c>
      <c r="D487" s="45">
        <v>204547.79</v>
      </c>
      <c r="E487" s="45">
        <v>199298.66999999998</v>
      </c>
      <c r="F487" s="45">
        <v>5249.1200000000244</v>
      </c>
      <c r="G487" s="21">
        <v>2.629999999999999E-2</v>
      </c>
    </row>
    <row r="488" spans="1:255">
      <c r="A488" s="31" t="s">
        <v>124</v>
      </c>
      <c r="B488" s="46">
        <v>0</v>
      </c>
      <c r="C488" s="23">
        <v>0</v>
      </c>
      <c r="D488" s="45">
        <v>0</v>
      </c>
      <c r="E488" s="45">
        <v>0</v>
      </c>
      <c r="F488" s="45">
        <v>0</v>
      </c>
      <c r="G488" s="21">
        <v>0</v>
      </c>
    </row>
    <row r="489" spans="1:255">
      <c r="A489" s="31" t="s">
        <v>137</v>
      </c>
      <c r="B489" s="46">
        <v>0</v>
      </c>
      <c r="C489" s="23">
        <v>0</v>
      </c>
      <c r="D489" s="45">
        <v>12391.69</v>
      </c>
      <c r="E489" s="45">
        <v>13460.14</v>
      </c>
      <c r="F489" s="45">
        <v>-1068.4499999999989</v>
      </c>
      <c r="G489" s="21">
        <v>-7.9400000000000026E-2</v>
      </c>
    </row>
    <row r="490" spans="1:255">
      <c r="A490" s="31" t="s">
        <v>138</v>
      </c>
      <c r="B490" s="46">
        <v>0</v>
      </c>
      <c r="C490" s="23">
        <v>0</v>
      </c>
      <c r="D490" s="45">
        <v>4206102.41</v>
      </c>
      <c r="E490" s="45">
        <v>4064022.32</v>
      </c>
      <c r="F490" s="45">
        <v>142080.09000000032</v>
      </c>
      <c r="G490" s="21">
        <v>3.499999999999992E-2</v>
      </c>
    </row>
    <row r="491" spans="1:255">
      <c r="A491" s="31" t="s">
        <v>139</v>
      </c>
      <c r="B491" s="46">
        <v>149413.15</v>
      </c>
      <c r="C491" s="23">
        <v>131903.65</v>
      </c>
      <c r="D491" s="45">
        <v>1470889.0999999999</v>
      </c>
      <c r="E491" s="45">
        <v>1561690.6199999999</v>
      </c>
      <c r="F491" s="45">
        <v>-90801.520000000019</v>
      </c>
      <c r="G491" s="21">
        <v>-5.8100000000000041E-2</v>
      </c>
    </row>
    <row r="492" spans="1:255">
      <c r="A492" s="31" t="s">
        <v>140</v>
      </c>
      <c r="B492" s="46">
        <v>0</v>
      </c>
      <c r="C492" s="23">
        <v>0</v>
      </c>
      <c r="D492" s="45">
        <v>3982424.93</v>
      </c>
      <c r="E492" s="45">
        <v>4332002.55</v>
      </c>
      <c r="F492" s="45">
        <v>-349577.61999999965</v>
      </c>
      <c r="G492" s="21">
        <v>-8.0699999999999994E-2</v>
      </c>
    </row>
    <row r="493" spans="1:255">
      <c r="A493" s="31" t="s">
        <v>146</v>
      </c>
      <c r="B493" s="46">
        <v>0</v>
      </c>
      <c r="C493" s="23">
        <v>0</v>
      </c>
      <c r="D493" s="45">
        <v>28913.949999999997</v>
      </c>
      <c r="E493" s="45">
        <v>31407</v>
      </c>
      <c r="F493" s="45">
        <v>-2493.0500000000029</v>
      </c>
      <c r="G493" s="21">
        <v>-7.9400000000000026E-2</v>
      </c>
    </row>
    <row r="494" spans="1:255">
      <c r="A494" s="31" t="s">
        <v>155</v>
      </c>
      <c r="B494" s="46">
        <v>0</v>
      </c>
      <c r="C494" s="11">
        <v>0</v>
      </c>
      <c r="D494" s="45">
        <v>0</v>
      </c>
      <c r="E494" s="45">
        <v>0</v>
      </c>
      <c r="F494" s="45">
        <v>0</v>
      </c>
      <c r="G494" s="21">
        <v>0</v>
      </c>
    </row>
    <row r="495" spans="1:255">
      <c r="A495" s="63" t="s">
        <v>182</v>
      </c>
      <c r="B495" s="45">
        <v>0</v>
      </c>
      <c r="C495" s="23">
        <v>0</v>
      </c>
      <c r="D495" s="45">
        <v>0</v>
      </c>
      <c r="E495" s="45">
        <v>0</v>
      </c>
      <c r="F495" s="45">
        <v>0</v>
      </c>
      <c r="G495" s="21">
        <v>0</v>
      </c>
    </row>
    <row r="496" spans="1:255">
      <c r="A496" s="31" t="s">
        <v>183</v>
      </c>
      <c r="B496" s="46">
        <v>41601</v>
      </c>
      <c r="C496" s="63">
        <v>39766</v>
      </c>
      <c r="D496" s="45">
        <v>414359</v>
      </c>
      <c r="E496" s="45">
        <v>383079</v>
      </c>
      <c r="F496" s="45">
        <v>31280</v>
      </c>
      <c r="G496" s="21">
        <v>8.1700000000000106E-2</v>
      </c>
    </row>
    <row r="497" spans="1:7">
      <c r="A497" s="31" t="s">
        <v>198</v>
      </c>
      <c r="B497" s="48">
        <v>135725.96</v>
      </c>
      <c r="C497" s="25">
        <v>138657.69</v>
      </c>
      <c r="D497" s="25">
        <v>1268880.0999999999</v>
      </c>
      <c r="E497" s="42">
        <v>1235355.5899999999</v>
      </c>
      <c r="F497" s="42">
        <v>33524.510000000009</v>
      </c>
      <c r="G497" s="22">
        <v>2.7099999999999902E-2</v>
      </c>
    </row>
    <row r="498" spans="1:7">
      <c r="A498" s="31" t="s">
        <v>199</v>
      </c>
      <c r="B498" s="20">
        <v>6804408.1100000003</v>
      </c>
      <c r="C498" s="29">
        <v>6226546.0999999987</v>
      </c>
      <c r="D498" s="29">
        <v>77361584.930000007</v>
      </c>
      <c r="E498" s="20">
        <v>78177862.682999998</v>
      </c>
      <c r="F498" s="20">
        <v>-816277.75299999909</v>
      </c>
      <c r="G498" s="21">
        <v>-1.0399999999999965E-2</v>
      </c>
    </row>
    <row r="499" spans="1:7" ht="15.75">
      <c r="A499" s="31"/>
      <c r="B499" s="58"/>
      <c r="C499" s="58"/>
      <c r="D499" s="45"/>
      <c r="E499" s="11"/>
      <c r="F499" s="11"/>
      <c r="G499" s="21"/>
    </row>
    <row r="500" spans="1:7" ht="15.75">
      <c r="A500" s="31" t="s">
        <v>200</v>
      </c>
      <c r="B500" s="58"/>
      <c r="C500" s="11"/>
      <c r="D500" s="45"/>
      <c r="E500" s="11"/>
      <c r="F500" s="11"/>
      <c r="G500" s="21"/>
    </row>
    <row r="501" spans="1:7">
      <c r="A501" s="31" t="s">
        <v>201</v>
      </c>
      <c r="B501" s="20">
        <v>67994484.50999999</v>
      </c>
      <c r="C501" s="33">
        <v>65520281.07</v>
      </c>
      <c r="D501" s="33">
        <v>650791034.33000004</v>
      </c>
      <c r="E501" s="20">
        <v>631083040.75999999</v>
      </c>
      <c r="F501" s="20">
        <v>19707993.569999915</v>
      </c>
      <c r="G501" s="21">
        <v>3.1199999999999894E-2</v>
      </c>
    </row>
    <row r="502" spans="1:7">
      <c r="A502" s="31" t="s">
        <v>202</v>
      </c>
      <c r="B502" s="25">
        <v>147940563.64000008</v>
      </c>
      <c r="C502" s="25">
        <v>149421173.44</v>
      </c>
      <c r="D502" s="25">
        <v>1082957831.062</v>
      </c>
      <c r="E502" s="25">
        <v>1095919783.2329998</v>
      </c>
      <c r="F502" s="25">
        <v>-12961952.171000071</v>
      </c>
      <c r="G502" s="22">
        <v>-1.1800000000000033E-2</v>
      </c>
    </row>
    <row r="503" spans="1:7" ht="15.75" thickBot="1">
      <c r="A503" s="31" t="s">
        <v>203</v>
      </c>
      <c r="B503" s="44">
        <v>215935048.15000007</v>
      </c>
      <c r="C503" s="64">
        <v>214941454.50999999</v>
      </c>
      <c r="D503" s="64">
        <v>1733748865.3920002</v>
      </c>
      <c r="E503" s="44">
        <v>1727002823.9929998</v>
      </c>
      <c r="F503" s="44">
        <v>6746041.3990004063</v>
      </c>
      <c r="G503" s="27">
        <v>3.9000000000000146E-3</v>
      </c>
    </row>
    <row r="504" spans="1:7" ht="18.75" thickTop="1">
      <c r="A504" s="75"/>
      <c r="B504" s="4"/>
      <c r="D504" s="11"/>
      <c r="E504" s="11"/>
      <c r="F504" s="4"/>
      <c r="G504" s="4"/>
    </row>
    <row r="505" spans="1:7">
      <c r="A505" s="76"/>
      <c r="B505" s="11"/>
      <c r="C505" s="11"/>
    </row>
    <row r="506" spans="1:7">
      <c r="A506" s="77"/>
      <c r="B506" s="11"/>
      <c r="C506" s="11"/>
    </row>
    <row r="507" spans="1:7">
      <c r="A507" s="31" t="s">
        <v>33</v>
      </c>
    </row>
    <row r="508" spans="1:7">
      <c r="A508" s="31"/>
      <c r="B508" s="11"/>
    </row>
    <row r="509" spans="1:7">
      <c r="A509" s="31"/>
      <c r="B509" s="11"/>
    </row>
    <row r="510" spans="1:7">
      <c r="A510" s="31"/>
      <c r="B510" s="11"/>
    </row>
    <row r="511" spans="1:7">
      <c r="B511" s="11"/>
    </row>
    <row r="512" spans="1:7">
      <c r="B512" s="11"/>
    </row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10" type="noConversion"/>
  <pageMargins left="0.5" right="0.5" top="0.38" bottom="0" header="0.5" footer="0.26"/>
  <pageSetup scale="45" fitToHeight="9" orientation="landscape" r:id="rId1"/>
  <headerFooter alignWithMargins="0"/>
  <rowBreaks count="5" manualBreakCount="5">
    <brk id="67" max="10" man="1"/>
    <brk id="122" max="10" man="1"/>
    <brk id="199" max="10" man="1"/>
    <brk id="283" max="10" man="1"/>
    <brk id="442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B14" sqref="B14"/>
    </sheetView>
  </sheetViews>
  <sheetFormatPr defaultRowHeight="15"/>
  <cols>
    <col min="1" max="1" width="14.33203125" customWidth="1"/>
    <col min="2" max="2" width="9.88671875" customWidth="1"/>
  </cols>
  <sheetData>
    <row r="1" spans="1:2">
      <c r="A1" t="s">
        <v>306</v>
      </c>
      <c r="B1" t="s">
        <v>307</v>
      </c>
    </row>
    <row r="2" spans="1:2">
      <c r="A2" s="54" t="s">
        <v>308</v>
      </c>
      <c r="B2" s="54" t="s">
        <v>318</v>
      </c>
    </row>
    <row r="3" spans="1:2">
      <c r="A3" s="54" t="s">
        <v>309</v>
      </c>
      <c r="B3" s="54" t="s">
        <v>319</v>
      </c>
    </row>
    <row r="4" spans="1:2">
      <c r="A4" s="54" t="s">
        <v>310</v>
      </c>
      <c r="B4" s="54" t="s">
        <v>320</v>
      </c>
    </row>
    <row r="5" spans="1:2">
      <c r="A5" s="54" t="s">
        <v>311</v>
      </c>
      <c r="B5" s="54" t="s">
        <v>321</v>
      </c>
    </row>
    <row r="6" spans="1:2">
      <c r="A6" s="54" t="s">
        <v>312</v>
      </c>
      <c r="B6" s="54" t="s">
        <v>322</v>
      </c>
    </row>
    <row r="7" spans="1:2">
      <c r="A7" s="54" t="s">
        <v>313</v>
      </c>
      <c r="B7" s="54" t="s">
        <v>323</v>
      </c>
    </row>
    <row r="8" spans="1:2">
      <c r="A8" s="54" t="s">
        <v>314</v>
      </c>
      <c r="B8" s="54" t="s">
        <v>324</v>
      </c>
    </row>
    <row r="9" spans="1:2">
      <c r="A9" s="54" t="s">
        <v>315</v>
      </c>
      <c r="B9" s="54" t="s">
        <v>325</v>
      </c>
    </row>
    <row r="10" spans="1:2">
      <c r="A10" s="54" t="s">
        <v>316</v>
      </c>
      <c r="B10" s="54" t="s">
        <v>326</v>
      </c>
    </row>
    <row r="11" spans="1:2">
      <c r="A11" s="54" t="s">
        <v>317</v>
      </c>
      <c r="B11" s="54" t="s">
        <v>327</v>
      </c>
    </row>
    <row r="12" spans="1:2">
      <c r="A12" s="54" t="s">
        <v>304</v>
      </c>
      <c r="B12" s="54" t="s">
        <v>328</v>
      </c>
    </row>
    <row r="13" spans="1:2">
      <c r="A13" s="54" t="s">
        <v>305</v>
      </c>
      <c r="B13" s="54" t="s">
        <v>329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211E35-A887-4A07-924E-9896723E5DC0}"/>
</file>

<file path=customXml/itemProps2.xml><?xml version="1.0" encoding="utf-8"?>
<ds:datastoreItem xmlns:ds="http://schemas.openxmlformats.org/officeDocument/2006/customXml" ds:itemID="{88F23B7C-EE9F-45CC-94F3-7D6E46F755E1}"/>
</file>

<file path=customXml/itemProps3.xml><?xml version="1.0" encoding="utf-8"?>
<ds:datastoreItem xmlns:ds="http://schemas.openxmlformats.org/officeDocument/2006/customXml" ds:itemID="{F30284F8-C3F1-4A57-8496-DA2A390B65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MONTHS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kwaterbu</cp:lastModifiedBy>
  <cp:lastPrinted>2012-05-01T19:33:55Z</cp:lastPrinted>
  <dcterms:created xsi:type="dcterms:W3CDTF">2000-09-29T15:08:22Z</dcterms:created>
  <dcterms:modified xsi:type="dcterms:W3CDTF">2012-05-09T18:30:20Z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6500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