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108" windowHeight="7632"/>
  </bookViews>
  <sheets>
    <sheet name="A" sheetId="1" r:id="rId1"/>
    <sheet name="MONTHS" sheetId="2" r:id="rId2"/>
  </sheets>
  <definedNames>
    <definedName name="_xlnm.Print_Area" localSheetId="0">A!$A$1:$K$511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 l="1"/>
  <c r="B8"/>
  <c r="B6"/>
  <c r="B11"/>
</calcChain>
</file>

<file path=xl/sharedStrings.xml><?xml version="1.0" encoding="utf-8"?>
<sst xmlns="http://schemas.openxmlformats.org/spreadsheetml/2006/main" count="535" uniqueCount="348">
  <si>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</si>
  <si>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</si>
  <si>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</si>
  <si>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</si>
  <si>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</si>
  <si>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</si>
  <si>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</si>
  <si>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</si>
  <si>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</si>
  <si>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</si>
  <si>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</si>
  <si>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</si>
  <si>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</si>
  <si>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</si>
  <si>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</si>
  <si>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</si>
  <si>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</si>
  <si>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</si>
  <si>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</si>
  <si>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</si>
  <si>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</si>
  <si>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</si>
  <si>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</si>
  <si>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</si>
  <si>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</si>
  <si>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</si>
  <si>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</si>
  <si>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</si>
  <si>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</si>
  <si>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</si>
  <si>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</si>
  <si>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</si>
  <si>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</si>
  <si>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</si>
  <si>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</si>
  <si>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</si>
  <si>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</si>
  <si>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</si>
  <si>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</si>
  <si>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</si>
  <si>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</si>
  <si>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</si>
  <si>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</si>
  <si>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</si>
  <si>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</si>
  <si>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</si>
  <si>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</si>
  <si>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</si>
  <si>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</si>
  <si>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</si>
  <si>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</si>
  <si>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</si>
  <si>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</si>
  <si>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</si>
  <si>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</si>
  <si>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</si>
  <si>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</si>
  <si>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</si>
  <si>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</si>
  <si>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</si>
  <si>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</si>
  <si>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</si>
  <si>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</si>
  <si>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</si>
  <si>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</si>
  <si>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</si>
  <si>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</si>
  <si>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</si>
  <si>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</si>
  <si>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</si>
  <si>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</si>
  <si>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</si>
  <si>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</si>
  <si>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</si>
  <si>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</si>
  <si>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</si>
  <si>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</si>
  <si>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</si>
  <si>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</si>
  <si>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</si>
  <si>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</si>
  <si>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</si>
  <si>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</si>
  <si>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</si>
  <si>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</si>
  <si>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</si>
  <si>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</si>
  <si>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</si>
  <si>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</si>
  <si>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</si>
  <si>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</si>
  <si>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</si>
  <si>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</si>
  <si>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</si>
  <si>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</si>
  <si>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</si>
  <si>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</si>
  <si>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</si>
  <si>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</si>
  <si>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</si>
  <si>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</si>
  <si>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</si>
  <si>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</si>
  <si>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</si>
  <si>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</si>
  <si>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</si>
  <si>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</si>
  <si>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</si>
  <si>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</si>
  <si>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</si>
  <si>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</si>
  <si>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</si>
  <si>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</si>
  <si>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</si>
  <si>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</si>
  <si>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</si>
  <si>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</si>
  <si>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</si>
  <si>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</si>
  <si>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</si>
  <si>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</si>
  <si>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</si>
  <si>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</si>
  <si>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</si>
  <si>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</si>
  <si>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</si>
  <si>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</si>
  <si>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</si>
  <si>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</si>
  <si>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</si>
  <si>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</si>
  <si>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</si>
  <si>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</si>
  <si>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</si>
  <si>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</si>
  <si>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</si>
  <si>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</si>
  <si>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</si>
  <si>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</si>
  <si>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</si>
  <si>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</si>
  <si>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</si>
  <si>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</si>
  <si>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</si>
  <si>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</si>
  <si>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</si>
  <si>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</si>
  <si>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</si>
  <si>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</si>
  <si>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</si>
  <si>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</si>
  <si>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</si>
  <si>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</si>
  <si>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</si>
  <si>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</si>
  <si>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</si>
  <si>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</si>
  <si>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</si>
  <si>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</si>
  <si>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</si>
  <si>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</si>
  <si>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</si>
  <si>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</si>
  <si>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</si>
  <si>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</si>
  <si>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</si>
  <si>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</si>
  <si>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</si>
  <si>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</si>
  <si>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</si>
  <si>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</si>
  <si>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</si>
  <si>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</si>
  <si>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</si>
  <si>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</si>
  <si>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</si>
  <si>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</si>
  <si>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</si>
  <si>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</si>
  <si>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</si>
  <si>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</si>
  <si>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</si>
  <si>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</si>
  <si>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</si>
  <si>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</si>
  <si>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</si>
  <si>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</si>
  <si>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</si>
  <si>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</si>
  <si>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</si>
  <si>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</si>
  <si>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</si>
  <si>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</si>
  <si>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</si>
  <si>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</si>
  <si>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</si>
  <si>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</si>
  <si>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</si>
  <si>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</si>
  <si>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</si>
  <si>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</si>
  <si>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</si>
  <si>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</si>
  <si>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</si>
  <si>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</si>
  <si>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</si>
  <si>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</si>
  <si>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</si>
  <si>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</si>
  <si>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</si>
  <si>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</si>
  <si>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</si>
  <si>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</si>
  <si>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</si>
  <si>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</si>
  <si>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</si>
  <si>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</si>
  <si>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</si>
  <si>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</si>
  <si>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</si>
  <si>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</si>
  <si>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</si>
  <si>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</si>
  <si>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</si>
  <si>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</si>
  <si>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</si>
  <si>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</si>
  <si>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</si>
  <si>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</si>
  <si>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</si>
  <si>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</si>
  <si>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</si>
  <si>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</si>
  <si>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</si>
  <si>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</si>
  <si>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</si>
  <si>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</si>
  <si>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</si>
  <si>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</si>
  <si>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</si>
  <si>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</si>
  <si>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</si>
  <si>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</si>
  <si>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</si>
  <si>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</si>
  <si>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</si>
  <si>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</si>
  <si>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</si>
  <si>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</si>
  <si>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</si>
  <si>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</si>
  <si>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</si>
  <si>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</si>
  <si>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</si>
  <si>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</si>
  <si>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</si>
  <si>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</si>
  <si>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</si>
  <si>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</si>
  <si>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</si>
  <si>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</si>
  <si>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</si>
  <si>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</si>
  <si>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</si>
  <si>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</si>
  <si>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</si>
  <si>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</si>
  <si>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</si>
  <si>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</si>
  <si>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</si>
  <si>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</si>
  <si>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</si>
  <si>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</si>
  <si>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</si>
  <si>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</si>
  <si>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</si>
  <si>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</si>
  <si>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</si>
  <si>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</si>
  <si>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</si>
  <si>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</si>
  <si>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</si>
  <si>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</si>
  <si>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</si>
  <si>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</si>
  <si>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</si>
  <si>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</si>
  <si>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</si>
  <si>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</si>
  <si>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</si>
  <si>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</si>
  <si>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</si>
  <si>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</si>
  <si>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</si>
  <si>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</si>
  <si>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</si>
  <si>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</si>
  <si>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</si>
  <si>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</si>
  <si>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</si>
  <si>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</si>
  <si>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</si>
  <si>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</si>
  <si>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</si>
  <si>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</si>
  <si>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</si>
  <si>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</si>
  <si>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</si>
  <si>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</si>
  <si>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</si>
  <si>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</si>
  <si>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</si>
  <si>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</si>
  <si>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</si>
  <si>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</si>
  <si>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</si>
  <si>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</si>
  <si>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</si>
  <si>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</si>
  <si>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</si>
  <si>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</si>
  <si>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</si>
  <si>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</si>
  <si>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</si>
  <si>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</si>
  <si>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</si>
  <si>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 xml:space="preserve">MS Board of Contractors </t>
  </si>
  <si>
    <t xml:space="preserve">    Special Refund Account - MARS</t>
  </si>
  <si>
    <t>`</t>
  </si>
  <si>
    <t>7/01/12</t>
  </si>
  <si>
    <t>COMPARING JULY  1, 2012 - JUNE 30, 2013</t>
  </si>
  <si>
    <t>07-01-2012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</si>
  <si>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</si>
  <si>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</si>
  <si>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</si>
  <si>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</si>
  <si>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</si>
  <si>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FY 2014</t>
  </si>
  <si>
    <t xml:space="preserve"> 07/01/13 TO</t>
  </si>
  <si>
    <t>7/01/13</t>
  </si>
  <si>
    <t>07-01-2013</t>
  </si>
  <si>
    <t>COMPARING JULY  1, 2013 - JUNE 30, 2014</t>
  </si>
  <si>
    <t xml:space="preserve">    City of Byhalia Tourism, Parks and Recreation Tax</t>
  </si>
  <si>
    <t xml:space="preserve">    MDA Training Grant</t>
  </si>
  <si>
    <t xml:space="preserve">    Miss. Gulf Coast Regional Conv. &amp; Visitors Bureau</t>
  </si>
  <si>
    <t>SCHEDULE B</t>
  </si>
  <si>
    <t xml:space="preserve">    City of Brandon</t>
  </si>
  <si>
    <t>NOVEMBER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</si>
</sst>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18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1">
    <xf numFmtId="37" fontId="0" fillId="0" borderId="0"/>
  </cellStyleXfs>
  <cellXfs count="137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5" fontId="0" fillId="0" borderId="2" xfId="0" applyNumberForma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5" fontId="0" fillId="0" borderId="0" xfId="0" applyNumberFormat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17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17" fillId="0" borderId="0" xfId="0" applyNumberFormat="1" applyFont="1" applyAlignment="1">
      <alignment horizontal="center"/>
    </xf>
    <xf numFmtId="5" fontId="17" fillId="0" borderId="0" xfId="0" applyNumberFormat="1" applyFont="1"/>
    <xf numFmtId="9" fontId="17" fillId="0" borderId="0" xfId="0" applyNumberFormat="1" applyFont="1"/>
    <xf numFmtId="167" fontId="17" fillId="0" borderId="0" xfId="0" applyNumberFormat="1" applyFont="1" applyAlignment="1">
      <alignment horizontal="center"/>
    </xf>
    <xf numFmtId="5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10" fontId="0" fillId="0" borderId="5" xfId="0" applyNumberFormat="1" applyBorder="1"/>
    <xf numFmtId="41" fontId="0" fillId="0" borderId="0" xfId="0" applyNumberFormat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170" fontId="17" fillId="0" borderId="0" xfId="0" applyNumberFormat="1" applyFont="1" applyAlignment="1">
      <alignment horizontal="center"/>
    </xf>
    <xf numFmtId="42" fontId="17" fillId="0" borderId="5" xfId="0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10" fontId="0" fillId="0" borderId="0" xfId="0" applyNumberFormat="1" applyFill="1"/>
    <xf numFmtId="10" fontId="6" fillId="0" borderId="0" xfId="0" applyNumberFormat="1" applyFont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1" xfId="0" applyNumberFormat="1" applyBorder="1" applyProtection="1"/>
    <xf numFmtId="37" fontId="0" fillId="0" borderId="0" xfId="0" applyNumberFormat="1" applyBorder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5" fontId="11" fillId="0" borderId="0" xfId="0" applyNumberFormat="1" applyFont="1" applyFill="1" applyProtection="1"/>
    <xf numFmtId="5" fontId="11" fillId="0" borderId="0" xfId="0" applyNumberFormat="1" applyFont="1" applyProtection="1"/>
    <xf numFmtId="37" fontId="17" fillId="0" borderId="0" xfId="0" applyFont="1"/>
    <xf numFmtId="37" fontId="17" fillId="0" borderId="0" xfId="0" applyFont="1" applyAlignment="1">
      <alignment horizontal="center"/>
    </xf>
    <xf numFmtId="37" fontId="17" fillId="0" borderId="5" xfId="0" applyFont="1" applyBorder="1" applyAlignment="1">
      <alignment horizontal="center"/>
    </xf>
    <xf numFmtId="37" fontId="0" fillId="0" borderId="0" xfId="0" applyAlignment="1">
      <alignment horizontal="center"/>
    </xf>
    <xf numFmtId="37" fontId="0" fillId="0" borderId="5" xfId="0" applyBorder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6"/>
  <sheetViews>
    <sheetView tabSelected="1" defaultGridColor="0" view="pageBreakPreview" colorId="22" zoomScale="75" zoomScaleNormal="100" zoomScaleSheetLayoutView="75" workbookViewId="0">
      <selection activeCell="C501" sqref="C501"/>
    </sheetView>
  </sheetViews>
  <sheetFormatPr defaultColWidth="11.453125" defaultRowHeight="15"/>
  <cols>
    <col min="1" max="1" width="46.1796875" style="52" customWidth="1"/>
    <col min="2" max="2" width="14.81640625" customWidth="1"/>
    <col min="3" max="3" width="14.90625" customWidth="1"/>
    <col min="4" max="10" width="14.81640625" customWidth="1"/>
    <col min="11" max="11" width="12.81640625" customWidth="1"/>
    <col min="12" max="12" width="17.6328125" customWidth="1"/>
    <col min="13" max="16" width="11.453125" customWidth="1"/>
    <col min="17" max="44" width="12.81640625" customWidth="1"/>
    <col min="45" max="50" width="11.453125" customWidth="1"/>
    <col min="51" max="52" width="2.81640625" customWidth="1"/>
    <col min="53" max="65" width="10.81640625" customWidth="1"/>
    <col min="66" max="66" width="11.453125" customWidth="1"/>
    <col min="67" max="71" width="10.81640625" customWidth="1"/>
    <col min="72" max="72" width="9.81640625" customWidth="1"/>
    <col min="73" max="84" width="10.81640625" customWidth="1"/>
  </cols>
  <sheetData>
    <row r="1" spans="1:255" ht="15.75" customHeight="1">
      <c r="A1" s="49"/>
      <c r="B1" s="1"/>
      <c r="C1" s="1"/>
      <c r="D1" s="1"/>
      <c r="E1" s="1"/>
      <c r="F1" s="1"/>
      <c r="G1" s="1"/>
      <c r="H1" s="1"/>
      <c r="I1" s="1"/>
      <c r="J1" s="1"/>
      <c r="K1" s="2"/>
      <c r="L1" s="100">
        <v>504156302.88999999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6">
      <c r="A2" s="50"/>
      <c r="B2" s="135" t="s">
        <v>283</v>
      </c>
      <c r="C2" s="135"/>
      <c r="D2" s="135"/>
      <c r="E2" s="3"/>
      <c r="F2" s="3"/>
      <c r="G2" s="36"/>
      <c r="H2" s="3"/>
      <c r="I2" s="3"/>
      <c r="J2" s="3"/>
      <c r="K2" s="3"/>
      <c r="L2" s="100">
        <v>3703202.6299999952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50"/>
      <c r="B3" s="134" t="s">
        <v>284</v>
      </c>
      <c r="C3" s="134"/>
      <c r="D3" s="3"/>
      <c r="E3" s="3"/>
      <c r="F3" s="3"/>
      <c r="G3" s="3"/>
      <c r="H3" s="3"/>
      <c r="I3" s="3"/>
      <c r="J3" s="3"/>
      <c r="K3" s="3"/>
      <c r="L3" s="117">
        <v>7.4000000000000003E-3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29"/>
      <c r="B4" s="133" t="str">
        <f>TEXT(C22, "mmmm   yyyy")</f>
        <v>November   2013</v>
      </c>
      <c r="C4" s="133"/>
      <c r="D4" s="3"/>
      <c r="E4" s="3"/>
      <c r="F4" s="3"/>
      <c r="G4" s="3"/>
      <c r="H4" s="3"/>
      <c r="I4" s="3"/>
      <c r="J4" s="3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29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7.399999999999999">
      <c r="A6" s="29"/>
      <c r="B6" s="136" t="str">
        <f>"General Fund Transfers by the Department of Revenue for the " &amp; VLOOKUP($H$20, MONTHS!A1:B13, 2, FALSE) &amp;  " month of the Fiscal Year"</f>
        <v>General Fund Transfers by the Department of Revenue for the 5th month of the Fiscal Year</v>
      </c>
      <c r="C6" s="136"/>
      <c r="D6" s="136"/>
      <c r="E6" s="136"/>
      <c r="F6" s="136"/>
      <c r="G6" s="136"/>
      <c r="H6" s="136"/>
      <c r="I6" s="136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7.399999999999999">
      <c r="A7" s="29"/>
      <c r="B7" s="132" t="str">
        <f>"ending June 30, 2014 were " &amp;TEXT(I64, "$###,###,###")&amp; " which is an increase of " &amp;TEXT(D118, "$###,###,###")</f>
        <v>ending June 30, 2014 were $343,988,289 which is an increase of $10,969,572</v>
      </c>
      <c r="C7" s="132"/>
      <c r="D7" s="132"/>
      <c r="E7" s="132"/>
      <c r="F7" s="132"/>
      <c r="G7" s="132"/>
      <c r="H7" s="132"/>
      <c r="I7" s="132"/>
      <c r="J7" s="3"/>
      <c r="K7" s="3"/>
      <c r="L7" s="11" t="s">
        <v>328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7.399999999999999">
      <c r="A8" s="29"/>
      <c r="B8" s="136" t="str">
        <f>"or "&amp;TEXT(E118,"##.##%")&amp;" from the same month of the prior year.  Transfers to all funds for the " &amp; VLOOKUP($H$20, MONTHS!A1:B13, 2, FALSE) &amp;" month of the Fiscal Year"</f>
        <v>or 3.29% from the same month of the prior year.  Transfers to all funds for the 5th month of the Fiscal Year</v>
      </c>
      <c r="C8" s="136"/>
      <c r="D8" s="136"/>
      <c r="E8" s="136"/>
      <c r="F8" s="136"/>
      <c r="G8" s="136"/>
      <c r="H8" s="136"/>
      <c r="I8" s="136"/>
      <c r="J8" s="3"/>
      <c r="K8" s="2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7.399999999999999">
      <c r="A9" s="50"/>
      <c r="B9" s="132" t="str">
        <f>"ending June 30, 2014 were "&amp;TEXT(L1,"$###,###,###")&amp; " which is an "&amp;IF(L2&gt;0, "increase", "decrease")&amp; " of " &amp;TEXT(L2, "$##,###,###")&amp; " or " &amp;TEXT(L3, "##.##%")&amp; " of the prior year."</f>
        <v>ending June 30, 2014 were $504,156,303 which is an increase of $3,703,203 or .74% of the prior year.</v>
      </c>
      <c r="C9" s="132"/>
      <c r="D9" s="132"/>
      <c r="E9" s="132"/>
      <c r="F9" s="132"/>
      <c r="G9" s="132"/>
      <c r="H9" s="132"/>
      <c r="I9" s="1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29"/>
      <c r="B10" s="34"/>
      <c r="C10" s="3"/>
      <c r="D10" s="3"/>
      <c r="E10" s="3"/>
      <c r="F10" s="3"/>
      <c r="G10" s="2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7.399999999999999">
      <c r="A11" s="50"/>
      <c r="B11" s="132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November were over the estimate by $2,319,430 or .68%</v>
      </c>
      <c r="C11" s="132"/>
      <c r="D11" s="132"/>
      <c r="E11" s="132"/>
      <c r="F11" s="132"/>
      <c r="G11" s="132"/>
      <c r="H11" s="132"/>
      <c r="I11" s="13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5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50"/>
      <c r="B13" s="3"/>
      <c r="C13" s="3"/>
      <c r="D13" s="3"/>
      <c r="E13" s="3"/>
      <c r="F13" s="3"/>
      <c r="G13" s="3"/>
      <c r="H13" s="3"/>
      <c r="I13" s="3"/>
      <c r="J13" s="3"/>
      <c r="K13" s="2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5" customHeight="1">
      <c r="A14" s="61" t="s">
        <v>283</v>
      </c>
      <c r="B14" s="62"/>
      <c r="C14" s="63"/>
      <c r="D14" s="45"/>
      <c r="E14" s="64"/>
      <c r="F14" s="64"/>
      <c r="G14" s="65"/>
      <c r="H14" s="64"/>
      <c r="I14" s="66"/>
      <c r="J14" s="64"/>
      <c r="K14" s="64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5" customHeight="1">
      <c r="A15" s="61" t="s">
        <v>2</v>
      </c>
      <c r="B15" s="62"/>
      <c r="C15" s="63"/>
      <c r="D15" s="45"/>
      <c r="E15" s="64"/>
      <c r="F15" s="64"/>
      <c r="G15" s="65"/>
      <c r="H15" s="64"/>
      <c r="I15" s="64"/>
      <c r="J15" s="64"/>
      <c r="K15" s="6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5" customHeight="1">
      <c r="A16" s="61" t="s">
        <v>333</v>
      </c>
      <c r="B16" s="62"/>
      <c r="C16" s="63"/>
      <c r="D16" s="45"/>
      <c r="E16" s="64"/>
      <c r="F16" s="64"/>
      <c r="G16" s="65"/>
      <c r="H16" s="64"/>
      <c r="I16" s="64"/>
      <c r="J16" s="64"/>
      <c r="K16" s="64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5" customHeight="1">
      <c r="A17" s="64"/>
      <c r="B17" s="62"/>
      <c r="C17" s="63"/>
      <c r="D17" s="45"/>
      <c r="E17" s="64"/>
      <c r="F17" s="64"/>
      <c r="G17" s="65"/>
      <c r="H17" s="64"/>
      <c r="I17" s="64"/>
      <c r="J17" s="64"/>
      <c r="K17" s="6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5" customHeight="1">
      <c r="A18" s="64"/>
      <c r="B18" s="62"/>
      <c r="C18" s="63"/>
      <c r="D18" s="45"/>
      <c r="E18" s="64"/>
      <c r="F18" s="64"/>
      <c r="G18" s="65"/>
      <c r="H18" s="45"/>
      <c r="I18" s="64"/>
      <c r="J18" s="64"/>
      <c r="K18" s="64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" customHeight="1">
      <c r="A19" s="64"/>
      <c r="B19" s="62"/>
      <c r="C19" s="67" t="s">
        <v>5</v>
      </c>
      <c r="D19" s="68"/>
      <c r="E19" s="127"/>
      <c r="F19" s="127"/>
      <c r="G19" s="69"/>
      <c r="H19" s="128" t="s">
        <v>5</v>
      </c>
      <c r="L19" s="3"/>
      <c r="M19" s="3"/>
      <c r="AR19" s="7"/>
    </row>
    <row r="20" spans="1:255" ht="15" customHeight="1">
      <c r="A20" s="64"/>
      <c r="B20" s="70" t="s">
        <v>5</v>
      </c>
      <c r="C20" s="67" t="s">
        <v>4</v>
      </c>
      <c r="D20" s="71" t="s">
        <v>3</v>
      </c>
      <c r="E20" s="128" t="s">
        <v>3</v>
      </c>
      <c r="F20" s="128" t="s">
        <v>6</v>
      </c>
      <c r="G20" s="72" t="s">
        <v>6</v>
      </c>
      <c r="H20" s="128" t="s">
        <v>308</v>
      </c>
      <c r="I20" s="128" t="s">
        <v>308</v>
      </c>
      <c r="J20" s="128" t="s">
        <v>7</v>
      </c>
      <c r="K20" s="128" t="s">
        <v>7</v>
      </c>
      <c r="M20" s="3"/>
      <c r="AR20" s="7"/>
    </row>
    <row r="21" spans="1:255" ht="15.6">
      <c r="A21" s="64"/>
      <c r="B21" s="70" t="s">
        <v>337</v>
      </c>
      <c r="C21" s="67" t="s">
        <v>338</v>
      </c>
      <c r="D21" s="71" t="s">
        <v>338</v>
      </c>
      <c r="E21" s="71" t="s">
        <v>8</v>
      </c>
      <c r="F21" s="128" t="s">
        <v>9</v>
      </c>
      <c r="G21" s="72" t="s">
        <v>10</v>
      </c>
      <c r="H21" s="88">
        <v>2013</v>
      </c>
      <c r="I21" s="73">
        <v>2013</v>
      </c>
      <c r="J21" s="71" t="s">
        <v>11</v>
      </c>
      <c r="K21" s="71" t="s">
        <v>11</v>
      </c>
      <c r="M21" s="9"/>
      <c r="AR21" s="7"/>
    </row>
    <row r="22" spans="1:255" ht="15.6">
      <c r="A22" s="64" t="s">
        <v>12</v>
      </c>
      <c r="B22" s="74" t="s">
        <v>4</v>
      </c>
      <c r="C22" s="75">
        <v>41608</v>
      </c>
      <c r="D22" s="75">
        <v>41608</v>
      </c>
      <c r="E22" s="129" t="s">
        <v>4</v>
      </c>
      <c r="F22" s="75">
        <v>41608</v>
      </c>
      <c r="G22" s="75">
        <v>41608</v>
      </c>
      <c r="H22" s="129" t="s">
        <v>4</v>
      </c>
      <c r="I22" s="129" t="s">
        <v>3</v>
      </c>
      <c r="J22" s="129" t="s">
        <v>13</v>
      </c>
      <c r="K22" s="129" t="s">
        <v>10</v>
      </c>
      <c r="M22" s="9"/>
      <c r="AR22" s="7"/>
    </row>
    <row r="23" spans="1:255">
      <c r="A23" s="64"/>
      <c r="B23" s="76" t="s">
        <v>14</v>
      </c>
      <c r="C23" s="77"/>
      <c r="D23" s="78"/>
      <c r="E23" s="78"/>
      <c r="F23" s="130"/>
      <c r="G23" s="79"/>
      <c r="H23" s="78"/>
      <c r="I23" s="78"/>
      <c r="J23" s="78"/>
      <c r="K23" s="78"/>
      <c r="M23" s="3"/>
    </row>
    <row r="24" spans="1:255">
      <c r="A24" s="64" t="s">
        <v>15</v>
      </c>
      <c r="B24" s="45">
        <v>1946000000</v>
      </c>
      <c r="C24" s="45">
        <v>688869979</v>
      </c>
      <c r="D24" s="45">
        <v>700871040.16000009</v>
      </c>
      <c r="E24" s="80">
        <v>0.36015983564234333</v>
      </c>
      <c r="F24" s="45">
        <v>12001061.160000086</v>
      </c>
      <c r="G24" s="80">
        <v>1.7421373446149389E-2</v>
      </c>
      <c r="H24" s="45">
        <v>158075330</v>
      </c>
      <c r="I24" s="45">
        <v>161098816.94000003</v>
      </c>
      <c r="J24" s="45">
        <v>3023486.9400000274</v>
      </c>
      <c r="K24" s="80">
        <v>1.9126874130201262E-2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64"/>
      <c r="B25" s="45"/>
      <c r="D25" s="45"/>
      <c r="G25" s="80"/>
      <c r="I25" s="45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64" t="s">
        <v>16</v>
      </c>
      <c r="B26">
        <v>1668400000</v>
      </c>
      <c r="C26">
        <v>702631092</v>
      </c>
      <c r="D26">
        <v>646373953.46000004</v>
      </c>
      <c r="E26" s="80">
        <v>0.38742145376408538</v>
      </c>
      <c r="F26">
        <v>-56257138.539999962</v>
      </c>
      <c r="G26" s="80">
        <v>-8.0066394983841618E-2</v>
      </c>
      <c r="H26">
        <v>120590783</v>
      </c>
      <c r="I26">
        <v>118930493.14</v>
      </c>
      <c r="J26">
        <v>-1660289.8599999994</v>
      </c>
      <c r="K26" s="80">
        <v>-1.376796649541615E-2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64"/>
      <c r="D27" s="45"/>
      <c r="G27" s="80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64" t="s">
        <v>17</v>
      </c>
      <c r="B28">
        <v>464500000</v>
      </c>
      <c r="C28">
        <v>99722522</v>
      </c>
      <c r="D28">
        <v>162672736.75</v>
      </c>
      <c r="E28" s="80">
        <v>0.35021041280947257</v>
      </c>
      <c r="F28">
        <v>62950214.75</v>
      </c>
      <c r="G28" s="80">
        <v>0.63125373774642402</v>
      </c>
      <c r="H28">
        <v>4454907</v>
      </c>
      <c r="I28">
        <v>0</v>
      </c>
      <c r="J28">
        <v>-4454907</v>
      </c>
      <c r="K28" s="80">
        <v>-1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64"/>
      <c r="D29" s="45"/>
      <c r="G29" s="80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64" t="s">
        <v>18</v>
      </c>
      <c r="B30">
        <v>231500000</v>
      </c>
      <c r="C30">
        <v>85546955</v>
      </c>
      <c r="D30">
        <v>90912208.24000001</v>
      </c>
      <c r="E30" s="80">
        <v>0.39270932285097199</v>
      </c>
      <c r="F30">
        <v>5365253.2400000095</v>
      </c>
      <c r="G30" s="80">
        <v>6.2717056849072056E-2</v>
      </c>
      <c r="H30">
        <v>18695784</v>
      </c>
      <c r="I30">
        <v>22444896.559999999</v>
      </c>
      <c r="J30">
        <v>3749112.5599999987</v>
      </c>
      <c r="K30" s="80">
        <v>0.20053251364050839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64"/>
      <c r="D31" s="45"/>
      <c r="G31" s="80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64" t="s">
        <v>19</v>
      </c>
      <c r="B32">
        <v>187300000</v>
      </c>
      <c r="C32">
        <v>67421373</v>
      </c>
      <c r="D32">
        <v>100344965.40000001</v>
      </c>
      <c r="E32" s="80">
        <v>0.53574460971703153</v>
      </c>
      <c r="F32">
        <v>32923592.400000006</v>
      </c>
      <c r="G32" s="80">
        <v>0.48832574797905709</v>
      </c>
      <c r="H32">
        <v>360276</v>
      </c>
      <c r="I32">
        <v>5227024.9800000004</v>
      </c>
      <c r="J32">
        <v>4866748.9800000004</v>
      </c>
      <c r="K32" s="80">
        <v>13.508390733770778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64"/>
      <c r="D33" s="45"/>
      <c r="G33" s="80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64" t="s">
        <v>20</v>
      </c>
      <c r="B34">
        <v>155200000</v>
      </c>
      <c r="C34">
        <v>66362496</v>
      </c>
      <c r="D34">
        <v>61361992.190000005</v>
      </c>
      <c r="E34" s="80">
        <v>0.39537366101804128</v>
      </c>
      <c r="F34">
        <v>-5000503.8099999949</v>
      </c>
      <c r="G34" s="80">
        <v>-7.5351352215564577E-2</v>
      </c>
      <c r="H34">
        <v>11868068</v>
      </c>
      <c r="I34">
        <v>9824651.2700000014</v>
      </c>
      <c r="J34">
        <v>-2043416.7299999986</v>
      </c>
      <c r="K34" s="80">
        <v>-0.17217770659891724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64"/>
      <c r="D35" s="45"/>
      <c r="G35" s="80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64" t="s">
        <v>21</v>
      </c>
      <c r="B36">
        <v>69500000</v>
      </c>
      <c r="C36">
        <v>25557677</v>
      </c>
      <c r="D36">
        <v>28332951.5</v>
      </c>
      <c r="E36" s="80">
        <v>0.40766836690647484</v>
      </c>
      <c r="F36">
        <v>2775274.5</v>
      </c>
      <c r="G36" s="80">
        <v>0.10858868354897826</v>
      </c>
      <c r="H36">
        <v>5830038</v>
      </c>
      <c r="I36">
        <v>6552765.2699999996</v>
      </c>
      <c r="J36">
        <v>722727.26999999955</v>
      </c>
      <c r="K36" s="80">
        <v>0.12396613366842542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64"/>
      <c r="D37" s="45"/>
      <c r="G37" s="80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64" t="s">
        <v>22</v>
      </c>
      <c r="B38">
        <v>31000000</v>
      </c>
      <c r="C38">
        <v>13313986</v>
      </c>
      <c r="D38">
        <v>13267792.299999999</v>
      </c>
      <c r="E38" s="80">
        <v>0.42799329999999997</v>
      </c>
      <c r="F38">
        <v>-46193.700000001118</v>
      </c>
      <c r="G38" s="80">
        <v>-3.469562007951722E-3</v>
      </c>
      <c r="H38">
        <v>2533463</v>
      </c>
      <c r="I38">
        <v>2511566.2400000002</v>
      </c>
      <c r="J38">
        <v>-21896.759999999776</v>
      </c>
      <c r="K38" s="80">
        <v>-8.6430155088113685E-3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64"/>
      <c r="D39" s="45"/>
      <c r="G39" s="80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64" t="s">
        <v>23</v>
      </c>
      <c r="B40">
        <v>78300000</v>
      </c>
      <c r="C40">
        <v>32625000</v>
      </c>
      <c r="D40">
        <v>33858570.949999996</v>
      </c>
      <c r="E40" s="80">
        <v>0.43242108492975728</v>
      </c>
      <c r="F40">
        <v>1233570.9499999955</v>
      </c>
      <c r="G40" s="80">
        <v>3.7810603831417489E-2</v>
      </c>
      <c r="H40">
        <v>6525000</v>
      </c>
      <c r="I40">
        <v>6271855.8499999996</v>
      </c>
      <c r="J40">
        <v>-253144.15000000037</v>
      </c>
      <c r="K40" s="80">
        <v>-3.8796038314176301E-2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64"/>
      <c r="D41" s="45"/>
      <c r="G41" s="80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64" t="s">
        <v>24</v>
      </c>
      <c r="B42">
        <v>2000000</v>
      </c>
      <c r="C42">
        <v>777838</v>
      </c>
      <c r="D42">
        <v>1975470.4699999997</v>
      </c>
      <c r="E42" s="80">
        <v>0.98773523499999982</v>
      </c>
      <c r="F42">
        <v>1197632.4699999997</v>
      </c>
      <c r="G42" s="80">
        <v>1.539693959410571</v>
      </c>
      <c r="H42">
        <v>161910</v>
      </c>
      <c r="I42">
        <v>299006.81999999995</v>
      </c>
      <c r="J42">
        <v>137096.81999999995</v>
      </c>
      <c r="K42" s="80">
        <v>0.84674708171206192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64"/>
      <c r="D43" s="45"/>
      <c r="G43" s="80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64" t="s">
        <v>25</v>
      </c>
      <c r="B44">
        <v>0</v>
      </c>
      <c r="C44">
        <v>0</v>
      </c>
      <c r="D44">
        <v>4084.45</v>
      </c>
      <c r="E44" s="80">
        <v>0</v>
      </c>
      <c r="F44">
        <v>4084.45</v>
      </c>
      <c r="G44" s="80">
        <v>0</v>
      </c>
      <c r="H44">
        <v>0</v>
      </c>
      <c r="I44">
        <v>0</v>
      </c>
      <c r="J44">
        <v>0</v>
      </c>
      <c r="K44" s="80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64"/>
      <c r="D45" s="45"/>
      <c r="G45" s="80"/>
      <c r="I45">
        <v>0</v>
      </c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64" t="s">
        <v>26</v>
      </c>
      <c r="B46">
        <v>10800000</v>
      </c>
      <c r="C46">
        <v>3447533</v>
      </c>
      <c r="D46">
        <v>4374371.6899999995</v>
      </c>
      <c r="E46" s="80">
        <v>0.40503441574074067</v>
      </c>
      <c r="F46">
        <v>926838.68999999948</v>
      </c>
      <c r="G46" s="80">
        <v>0.26884113654604597</v>
      </c>
      <c r="H46">
        <v>786422</v>
      </c>
      <c r="I46">
        <v>837142.38</v>
      </c>
      <c r="J46">
        <v>50720.380000000005</v>
      </c>
      <c r="K46" s="80">
        <v>6.449511839699297E-2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64"/>
      <c r="D47" s="45"/>
      <c r="G47" s="80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64" t="s">
        <v>27</v>
      </c>
      <c r="B48">
        <v>0</v>
      </c>
      <c r="C48">
        <v>0</v>
      </c>
      <c r="D48">
        <v>0</v>
      </c>
      <c r="E48" s="80">
        <v>0</v>
      </c>
      <c r="F48">
        <v>0</v>
      </c>
      <c r="G48" s="80">
        <v>0</v>
      </c>
      <c r="H48">
        <v>0</v>
      </c>
      <c r="I48">
        <v>0</v>
      </c>
      <c r="J48">
        <v>0</v>
      </c>
      <c r="K48" s="80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64"/>
      <c r="D49" s="45"/>
      <c r="G49" s="80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64" t="s">
        <v>28</v>
      </c>
      <c r="B50">
        <v>8400000</v>
      </c>
      <c r="C50">
        <v>4399669</v>
      </c>
      <c r="D50">
        <v>4319443.46</v>
      </c>
      <c r="E50" s="80">
        <v>0.51421945952380954</v>
      </c>
      <c r="F50">
        <v>-80225.540000000037</v>
      </c>
      <c r="G50" s="80">
        <v>-1.8234449000595281E-2</v>
      </c>
      <c r="H50">
        <v>325087</v>
      </c>
      <c r="I50">
        <v>1002971.28</v>
      </c>
      <c r="J50">
        <v>677884.28</v>
      </c>
      <c r="K50" s="80">
        <v>2.0852395820195824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64"/>
      <c r="D51" s="45"/>
      <c r="G51" s="80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64" t="s">
        <v>29</v>
      </c>
      <c r="B52">
        <v>0</v>
      </c>
      <c r="C52">
        <v>0</v>
      </c>
      <c r="D52">
        <v>0</v>
      </c>
      <c r="E52" s="80">
        <v>0</v>
      </c>
      <c r="F52">
        <v>0</v>
      </c>
      <c r="G52" s="80">
        <v>0</v>
      </c>
      <c r="H52">
        <v>0</v>
      </c>
      <c r="I52">
        <v>0</v>
      </c>
      <c r="J52">
        <v>0</v>
      </c>
      <c r="K52" s="80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64"/>
      <c r="D53" s="45"/>
      <c r="E53" s="80"/>
      <c r="G53" s="80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64" t="s">
        <v>203</v>
      </c>
      <c r="B54">
        <v>4300000</v>
      </c>
      <c r="C54">
        <v>1990996</v>
      </c>
      <c r="D54">
        <v>1777432</v>
      </c>
      <c r="E54" s="80">
        <v>0.41335627906976746</v>
      </c>
      <c r="F54">
        <v>-213564</v>
      </c>
      <c r="G54" s="80">
        <v>-0.10726490660955622</v>
      </c>
      <c r="H54">
        <v>746406</v>
      </c>
      <c r="I54">
        <v>473817.42</v>
      </c>
      <c r="J54">
        <v>-272588.58</v>
      </c>
      <c r="K54" s="80">
        <v>-0.36520148551860515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64"/>
      <c r="C55" s="81"/>
      <c r="D55" s="82"/>
      <c r="G55" s="80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64" t="s">
        <v>30</v>
      </c>
      <c r="B56">
        <v>1200000</v>
      </c>
      <c r="C56" s="45">
        <v>0</v>
      </c>
      <c r="D56">
        <v>0</v>
      </c>
      <c r="E56" s="80">
        <v>0</v>
      </c>
      <c r="F56">
        <v>0</v>
      </c>
      <c r="G56" s="80">
        <v>0</v>
      </c>
      <c r="H56">
        <v>0</v>
      </c>
      <c r="I56">
        <v>0</v>
      </c>
      <c r="J56">
        <v>0</v>
      </c>
      <c r="K56" s="80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64"/>
      <c r="D57" s="45"/>
      <c r="G57" s="80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64" t="s">
        <v>31</v>
      </c>
      <c r="B58" s="131">
        <v>139300000</v>
      </c>
      <c r="C58" s="131">
        <v>56255771</v>
      </c>
      <c r="D58" s="131">
        <v>52784413.359999999</v>
      </c>
      <c r="E58" s="83">
        <v>0.37892615477386932</v>
      </c>
      <c r="F58" s="131">
        <v>-3471357.6400000006</v>
      </c>
      <c r="G58" s="83">
        <v>-6.1706693878571153E-2</v>
      </c>
      <c r="H58" s="131">
        <v>10715385</v>
      </c>
      <c r="I58" s="131">
        <v>8513280.9800000004</v>
      </c>
      <c r="J58" s="131">
        <v>-2202104.0199999996</v>
      </c>
      <c r="K58" s="83">
        <v>-0.20550862334857772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64" t="s">
        <v>0</v>
      </c>
      <c r="B59" s="62"/>
      <c r="C59" s="63"/>
      <c r="D59" s="45"/>
      <c r="G59" s="80"/>
      <c r="H59" s="45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64" t="s">
        <v>204</v>
      </c>
      <c r="B60">
        <v>4997700000</v>
      </c>
      <c r="C60">
        <v>1848922887</v>
      </c>
      <c r="D60" s="84">
        <v>1903231426.3800004</v>
      </c>
      <c r="E60" s="80">
        <v>0.38082146314904863</v>
      </c>
      <c r="F60">
        <v>54308539.380000137</v>
      </c>
      <c r="G60" s="80">
        <v>2.9373068915880717E-2</v>
      </c>
      <c r="H60">
        <v>341668859</v>
      </c>
      <c r="I60">
        <v>343988289.13000005</v>
      </c>
      <c r="J60">
        <v>2319430.1300000278</v>
      </c>
      <c r="K60" s="80">
        <v>6.788532431046131E-3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5" customHeight="1" thickTop="1">
      <c r="A61" s="64"/>
      <c r="B61" s="45"/>
      <c r="D61" s="45"/>
      <c r="E61" s="80"/>
      <c r="G61" s="80"/>
      <c r="H61" s="45"/>
      <c r="J61" s="45"/>
      <c r="K61" s="80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64" t="s">
        <v>205</v>
      </c>
      <c r="B62" s="52">
        <v>0</v>
      </c>
      <c r="C62" s="52">
        <v>0</v>
      </c>
      <c r="D62" s="52">
        <v>0</v>
      </c>
      <c r="E62" s="85">
        <v>0</v>
      </c>
      <c r="F62" s="52">
        <v>0</v>
      </c>
      <c r="G62" s="85">
        <v>0</v>
      </c>
      <c r="H62" s="52">
        <v>0</v>
      </c>
      <c r="I62" s="52">
        <v>0</v>
      </c>
      <c r="J62" s="52">
        <v>0</v>
      </c>
      <c r="K62" s="85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5" customHeight="1">
      <c r="A63" s="64"/>
      <c r="C63" s="63"/>
      <c r="D63" s="45"/>
      <c r="G63" s="80"/>
      <c r="H63" s="45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64" t="s">
        <v>32</v>
      </c>
      <c r="B64" s="86">
        <v>4997700000</v>
      </c>
      <c r="C64" s="86">
        <v>1848922887</v>
      </c>
      <c r="D64" s="86">
        <v>1903231426.3800004</v>
      </c>
      <c r="E64" s="87">
        <v>0.38082146314904863</v>
      </c>
      <c r="F64" s="86">
        <v>54308539.380000353</v>
      </c>
      <c r="G64" s="87">
        <v>2.9373068915880835E-2</v>
      </c>
      <c r="H64" s="86">
        <v>341668859</v>
      </c>
      <c r="I64" s="86">
        <v>343988289.13000005</v>
      </c>
      <c r="J64" s="86">
        <v>2319430.1300000278</v>
      </c>
      <c r="K64" s="87">
        <v>6.788532431046131E-3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5" customHeight="1" thickTop="1">
      <c r="A65" s="64"/>
      <c r="C65" s="63"/>
      <c r="D65" s="45"/>
      <c r="G65" s="65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5" customHeight="1">
      <c r="A66" s="64" t="s">
        <v>33</v>
      </c>
      <c r="B66" s="62"/>
      <c r="C66" s="63" t="s">
        <v>0</v>
      </c>
      <c r="D66" s="45" t="s">
        <v>0</v>
      </c>
      <c r="E66" t="s">
        <v>0</v>
      </c>
      <c r="F66" t="s">
        <v>0</v>
      </c>
      <c r="G66" s="65" t="s">
        <v>0</v>
      </c>
      <c r="H66" t="s">
        <v>0</v>
      </c>
      <c r="J66" t="s">
        <v>0</v>
      </c>
      <c r="K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5" customHeight="1">
      <c r="A67" s="64"/>
      <c r="B67" s="62"/>
      <c r="C67" s="63"/>
      <c r="D67" s="45"/>
      <c r="G67" s="65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64"/>
      <c r="B68" s="62"/>
      <c r="C68" s="63"/>
      <c r="D68" s="45"/>
      <c r="G68" s="65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61" t="s">
        <v>283</v>
      </c>
      <c r="B69" s="62"/>
      <c r="C69" s="63"/>
      <c r="D69" s="45"/>
      <c r="G69" s="65"/>
      <c r="H69" s="66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61" t="s">
        <v>34</v>
      </c>
      <c r="B70" s="62"/>
      <c r="C70" s="63"/>
      <c r="D70" s="45"/>
      <c r="G70" s="65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61" t="s">
        <v>345</v>
      </c>
      <c r="B71" s="62"/>
      <c r="C71" s="63"/>
      <c r="D71" s="45"/>
      <c r="G71" s="65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64"/>
      <c r="B72" s="62"/>
      <c r="C72" s="63"/>
      <c r="D72" s="45"/>
      <c r="G72" s="65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64"/>
      <c r="B73" s="62"/>
      <c r="C73" s="63"/>
      <c r="D73" s="45"/>
      <c r="G73" s="65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64"/>
      <c r="B74" s="70" t="s">
        <v>308</v>
      </c>
      <c r="C74" s="67" t="s">
        <v>308</v>
      </c>
      <c r="D74" s="71" t="s">
        <v>35</v>
      </c>
      <c r="E74" s="128" t="s">
        <v>35</v>
      </c>
      <c r="F74" s="72" t="s">
        <v>339</v>
      </c>
      <c r="G74" s="72" t="s">
        <v>329</v>
      </c>
      <c r="H74" s="128" t="s">
        <v>6</v>
      </c>
      <c r="I74" s="128" t="s">
        <v>6</v>
      </c>
      <c r="J74" t="s">
        <v>36</v>
      </c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64"/>
      <c r="B75" s="88">
        <v>2013</v>
      </c>
      <c r="C75" s="73">
        <v>2012</v>
      </c>
      <c r="D75" s="71" t="s">
        <v>11</v>
      </c>
      <c r="E75" s="128" t="s">
        <v>11</v>
      </c>
      <c r="F75" s="128" t="s">
        <v>37</v>
      </c>
      <c r="G75" s="72" t="s">
        <v>37</v>
      </c>
      <c r="H75" s="128" t="s">
        <v>38</v>
      </c>
      <c r="I75" s="128" t="s">
        <v>38</v>
      </c>
      <c r="J75" t="s">
        <v>14</v>
      </c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64" t="s">
        <v>12</v>
      </c>
      <c r="B76" s="74" t="s">
        <v>3</v>
      </c>
      <c r="C76" s="89" t="s">
        <v>3</v>
      </c>
      <c r="D76" s="90" t="s">
        <v>13</v>
      </c>
      <c r="E76" s="129" t="s">
        <v>10</v>
      </c>
      <c r="F76" s="75">
        <v>41608</v>
      </c>
      <c r="G76" s="75">
        <v>41243</v>
      </c>
      <c r="H76" s="129" t="s">
        <v>13</v>
      </c>
      <c r="I76" s="129" t="s">
        <v>10</v>
      </c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64"/>
      <c r="B77" s="62"/>
      <c r="C77" s="63"/>
      <c r="D77" s="45"/>
      <c r="E77" s="45"/>
      <c r="G77" s="65"/>
      <c r="H77" s="45"/>
      <c r="I77" s="45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64" t="s">
        <v>15</v>
      </c>
      <c r="B78" s="45">
        <v>161098816.94000003</v>
      </c>
      <c r="C78" s="91">
        <v>154929466.99000001</v>
      </c>
      <c r="D78" s="45">
        <v>6169349.9500000179</v>
      </c>
      <c r="E78" s="80">
        <v>3.9820378071772633E-2</v>
      </c>
      <c r="F78" s="91">
        <v>700871040.16000009</v>
      </c>
      <c r="G78" s="45">
        <v>669850636.94000006</v>
      </c>
      <c r="H78" s="45">
        <v>31020403.220000029</v>
      </c>
      <c r="I78" s="80">
        <v>4.6309433042725598E-2</v>
      </c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64"/>
      <c r="D79" s="45"/>
      <c r="G79" s="82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64" t="s">
        <v>16</v>
      </c>
      <c r="B80">
        <v>118930493.14</v>
      </c>
      <c r="C80">
        <v>118245368.94</v>
      </c>
      <c r="D80">
        <v>685124.20000000298</v>
      </c>
      <c r="E80" s="80">
        <v>5.7940890720857606E-3</v>
      </c>
      <c r="F80">
        <v>646373953.46000004</v>
      </c>
      <c r="G80" s="82">
        <v>650706956.37</v>
      </c>
      <c r="H80">
        <v>-4333002.9099999666</v>
      </c>
      <c r="I80" s="80">
        <v>-6.6589159184217601E-3</v>
      </c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64"/>
      <c r="G81" s="82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64" t="s">
        <v>17</v>
      </c>
      <c r="B82">
        <v>0</v>
      </c>
      <c r="C82">
        <v>0</v>
      </c>
      <c r="D82">
        <v>0</v>
      </c>
      <c r="E82" s="80">
        <v>1</v>
      </c>
      <c r="F82">
        <v>162672736.75</v>
      </c>
      <c r="G82" s="82">
        <v>90350342.99000001</v>
      </c>
      <c r="H82">
        <v>72322393.75999999</v>
      </c>
      <c r="I82" s="80">
        <v>0.80046617828561695</v>
      </c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64"/>
      <c r="G83" s="82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64" t="s">
        <v>18</v>
      </c>
      <c r="B84">
        <v>22444896.559999999</v>
      </c>
      <c r="C84">
        <v>18964148.23</v>
      </c>
      <c r="D84">
        <v>3480748.3299999982</v>
      </c>
      <c r="E84" s="80">
        <v>0.18354361544662942</v>
      </c>
      <c r="F84">
        <v>90912208.24000001</v>
      </c>
      <c r="G84" s="82">
        <v>82199412.079999998</v>
      </c>
      <c r="H84">
        <v>8712796.1600000113</v>
      </c>
      <c r="I84" s="80">
        <v>0.10599584521991889</v>
      </c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64"/>
      <c r="G85" s="82"/>
      <c r="I85" s="80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64" t="s">
        <v>19</v>
      </c>
      <c r="B86">
        <v>5227024.9800000004</v>
      </c>
      <c r="C86">
        <v>0</v>
      </c>
      <c r="D86">
        <v>5227024.9800000004</v>
      </c>
      <c r="E86" s="80">
        <v>1</v>
      </c>
      <c r="F86">
        <v>100344965.40000001</v>
      </c>
      <c r="G86" s="82">
        <v>68324582.829999983</v>
      </c>
      <c r="H86">
        <v>32020382.570000023</v>
      </c>
      <c r="I86" s="80">
        <v>0.46865097807725659</v>
      </c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64"/>
      <c r="G87" s="82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64" t="s">
        <v>20</v>
      </c>
      <c r="B88">
        <v>9824651.2700000014</v>
      </c>
      <c r="C88">
        <v>11515068.92</v>
      </c>
      <c r="D88">
        <v>-1690417.6499999985</v>
      </c>
      <c r="E88" s="80">
        <v>-0.14680048046121452</v>
      </c>
      <c r="F88">
        <v>61361992.190000005</v>
      </c>
      <c r="G88" s="82">
        <v>64388636.590000004</v>
      </c>
      <c r="H88">
        <v>-3026644.3999999985</v>
      </c>
      <c r="I88" s="80">
        <v>-4.7005878060012489E-2</v>
      </c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64"/>
      <c r="G89" s="82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64" t="s">
        <v>21</v>
      </c>
      <c r="B90">
        <v>6552765.2699999996</v>
      </c>
      <c r="C90">
        <v>6575877.8600000003</v>
      </c>
      <c r="D90">
        <v>-23112.590000000782</v>
      </c>
      <c r="E90" s="80">
        <v>-3.5147535419705594E-3</v>
      </c>
      <c r="F90">
        <v>28332951.5</v>
      </c>
      <c r="G90" s="82">
        <v>27147349.91</v>
      </c>
      <c r="H90">
        <v>1185601.5899999999</v>
      </c>
      <c r="I90" s="80">
        <v>4.3672829721153425E-2</v>
      </c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64"/>
      <c r="G91" s="82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64" t="s">
        <v>22</v>
      </c>
      <c r="B92">
        <v>2511566.2400000002</v>
      </c>
      <c r="C92">
        <v>2755628.94</v>
      </c>
      <c r="D92">
        <v>-244062.69999999972</v>
      </c>
      <c r="E92" s="80">
        <v>-8.8568782413788891E-2</v>
      </c>
      <c r="F92">
        <v>13267792.299999999</v>
      </c>
      <c r="G92" s="82">
        <v>13370785.9</v>
      </c>
      <c r="H92">
        <v>-102993.60000000149</v>
      </c>
      <c r="I92" s="80">
        <v>-7.7028830444440437E-3</v>
      </c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64"/>
      <c r="G93" s="82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64" t="s">
        <v>23</v>
      </c>
      <c r="B94">
        <v>6271855.8499999996</v>
      </c>
      <c r="C94">
        <v>6736814.7999999998</v>
      </c>
      <c r="D94">
        <v>-464958.95000000019</v>
      </c>
      <c r="E94" s="80">
        <v>-6.9017623877681802E-2</v>
      </c>
      <c r="F94">
        <v>33858570.949999996</v>
      </c>
      <c r="G94" s="82">
        <v>32477964.190000001</v>
      </c>
      <c r="H94">
        <v>1380606.7599999942</v>
      </c>
      <c r="I94" s="80">
        <v>4.250903018191899E-2</v>
      </c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64"/>
      <c r="G95" s="82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64" t="s">
        <v>24</v>
      </c>
      <c r="B96">
        <v>299006.81999999995</v>
      </c>
      <c r="C96">
        <v>407479.67</v>
      </c>
      <c r="D96">
        <v>-108472.85000000003</v>
      </c>
      <c r="E96" s="80">
        <v>-0.26620432376417708</v>
      </c>
      <c r="F96">
        <v>1975470.4699999997</v>
      </c>
      <c r="G96">
        <v>2767327.43</v>
      </c>
      <c r="H96">
        <v>-791856.96000000043</v>
      </c>
      <c r="I96" s="80">
        <v>-0.28614501898678479</v>
      </c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64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64" t="s">
        <v>25</v>
      </c>
      <c r="B98">
        <v>0</v>
      </c>
      <c r="C98">
        <v>0</v>
      </c>
      <c r="D98">
        <v>0</v>
      </c>
      <c r="E98" s="80">
        <v>0</v>
      </c>
      <c r="F98">
        <v>4084.45</v>
      </c>
      <c r="G98">
        <v>1504680.97</v>
      </c>
      <c r="H98">
        <v>-1500596.52</v>
      </c>
      <c r="I98" s="80">
        <v>-0.99728550431524365</v>
      </c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64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64" t="s">
        <v>26</v>
      </c>
      <c r="B100">
        <v>837142.38</v>
      </c>
      <c r="C100">
        <v>511033.27</v>
      </c>
      <c r="D100">
        <v>326109.11</v>
      </c>
      <c r="E100" s="80">
        <v>0.63813674988323166</v>
      </c>
      <c r="F100">
        <v>4374371.6899999995</v>
      </c>
      <c r="G100">
        <v>2512531.5</v>
      </c>
      <c r="H100">
        <v>1861840.1899999995</v>
      </c>
      <c r="I100" s="80">
        <v>0.74102163097258655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64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64" t="s">
        <v>27</v>
      </c>
      <c r="B102">
        <v>0</v>
      </c>
      <c r="C102">
        <v>0</v>
      </c>
      <c r="D102">
        <v>0</v>
      </c>
      <c r="E102" s="80">
        <v>0</v>
      </c>
      <c r="F102">
        <v>0</v>
      </c>
      <c r="G102">
        <v>0</v>
      </c>
      <c r="H102">
        <v>0</v>
      </c>
      <c r="I102" s="80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64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64" t="s">
        <v>28</v>
      </c>
      <c r="B104">
        <v>1002971.28</v>
      </c>
      <c r="C104">
        <v>198137.03</v>
      </c>
      <c r="D104">
        <v>804834.25</v>
      </c>
      <c r="E104" s="80">
        <v>4.062008247524453</v>
      </c>
      <c r="F104">
        <v>4319443.46</v>
      </c>
      <c r="G104">
        <v>4801131.330000001</v>
      </c>
      <c r="H104">
        <v>-481687.87000000104</v>
      </c>
      <c r="I104" s="80">
        <v>-0.10032799290245638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64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64" t="s">
        <v>29</v>
      </c>
      <c r="B106">
        <v>0</v>
      </c>
      <c r="C106">
        <v>0</v>
      </c>
      <c r="D106">
        <v>0</v>
      </c>
      <c r="E106" s="80">
        <v>0</v>
      </c>
      <c r="F106">
        <v>0</v>
      </c>
      <c r="G106">
        <v>0</v>
      </c>
      <c r="H106">
        <v>0</v>
      </c>
      <c r="I106" s="80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64"/>
      <c r="E107" s="80"/>
      <c r="G107" s="82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95" customHeight="1">
      <c r="A108" s="64" t="s">
        <v>203</v>
      </c>
      <c r="B108">
        <v>473817.42</v>
      </c>
      <c r="C108">
        <v>739198.43</v>
      </c>
      <c r="D108">
        <v>-265381.01000000007</v>
      </c>
      <c r="E108" s="80">
        <v>-0.35901186911341254</v>
      </c>
      <c r="F108">
        <v>1777432</v>
      </c>
      <c r="G108" s="82">
        <v>2086780.79</v>
      </c>
      <c r="H108">
        <v>-309348.79000000004</v>
      </c>
      <c r="I108" s="80">
        <v>-0.14824211123775968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64"/>
      <c r="G109" s="82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64" t="s">
        <v>30</v>
      </c>
      <c r="B110">
        <v>0</v>
      </c>
      <c r="C110">
        <v>0</v>
      </c>
      <c r="D110">
        <v>0</v>
      </c>
      <c r="E110" s="80">
        <v>0</v>
      </c>
      <c r="F110">
        <v>0</v>
      </c>
      <c r="G110">
        <v>0</v>
      </c>
      <c r="H110">
        <v>0</v>
      </c>
      <c r="I110" s="80">
        <v>0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64"/>
      <c r="G111" s="82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64" t="s">
        <v>31</v>
      </c>
      <c r="B112" s="131">
        <v>8513280.9800000004</v>
      </c>
      <c r="C112" s="131">
        <v>11440493.989999998</v>
      </c>
      <c r="D112" s="131">
        <v>-2927213.0099999979</v>
      </c>
      <c r="E112" s="83">
        <v>-0.25586421465354908</v>
      </c>
      <c r="F112" s="131">
        <v>52784413.359999999</v>
      </c>
      <c r="G112" s="92">
        <v>57481986.689999998</v>
      </c>
      <c r="H112" s="131">
        <v>-4697573.3299999982</v>
      </c>
      <c r="I112" s="83">
        <v>-8.1722529100011501E-2</v>
      </c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64"/>
      <c r="D113" s="45"/>
      <c r="G113" s="82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64" t="s">
        <v>204</v>
      </c>
      <c r="B114">
        <v>343988289.13000005</v>
      </c>
      <c r="C114">
        <v>333018717.07000005</v>
      </c>
      <c r="D114">
        <v>10969572.060000025</v>
      </c>
      <c r="E114" s="80">
        <v>3.293980637639126E-2</v>
      </c>
      <c r="F114">
        <v>1903231426.3800004</v>
      </c>
      <c r="G114" s="82">
        <v>1769971106.51</v>
      </c>
      <c r="H114">
        <v>133260319.87000005</v>
      </c>
      <c r="I114" s="80">
        <v>7.5289545337697952E-2</v>
      </c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64"/>
      <c r="B115" s="45"/>
      <c r="D115" s="45"/>
      <c r="G115" s="82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5" customHeight="1">
      <c r="A116" s="64" t="s">
        <v>205</v>
      </c>
      <c r="B116">
        <v>0</v>
      </c>
      <c r="C116">
        <v>0</v>
      </c>
      <c r="D116">
        <v>0</v>
      </c>
      <c r="E116" s="80">
        <v>0</v>
      </c>
      <c r="F116">
        <v>0</v>
      </c>
      <c r="G116">
        <v>0</v>
      </c>
      <c r="H116">
        <v>0</v>
      </c>
      <c r="I116" s="80">
        <v>0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64"/>
      <c r="D117" s="45"/>
      <c r="G117" s="82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2" thickBot="1">
      <c r="A118" s="64" t="s">
        <v>32</v>
      </c>
      <c r="B118" s="86">
        <v>343988289.13000005</v>
      </c>
      <c r="C118" s="86">
        <v>333018717.07000005</v>
      </c>
      <c r="D118" s="86">
        <v>10969572.060000025</v>
      </c>
      <c r="E118" s="87">
        <v>3.293980637639126E-2</v>
      </c>
      <c r="F118" s="93">
        <v>1903231426.3800004</v>
      </c>
      <c r="G118" s="93">
        <v>1769971106.51</v>
      </c>
      <c r="H118" s="86">
        <v>133260319.87000005</v>
      </c>
      <c r="I118" s="87">
        <v>7.5289545337697952E-2</v>
      </c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6" thickTop="1">
      <c r="A119" s="64"/>
      <c r="B119" s="62"/>
      <c r="C119" s="63"/>
      <c r="D119" s="45"/>
      <c r="E119" s="64"/>
      <c r="F119" s="64"/>
      <c r="G119" s="65"/>
      <c r="H119" s="64"/>
      <c r="I119" s="64"/>
      <c r="J119" s="64"/>
      <c r="K119" s="64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64" t="s">
        <v>33</v>
      </c>
      <c r="B120" s="62"/>
      <c r="C120" s="63"/>
      <c r="D120" s="45"/>
      <c r="E120" s="64"/>
      <c r="F120" s="64"/>
      <c r="G120" s="65"/>
      <c r="H120" s="64"/>
      <c r="I120" s="64"/>
      <c r="J120" s="64"/>
      <c r="K120" s="64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60"/>
      <c r="B121" s="56"/>
      <c r="C121" s="59"/>
      <c r="D121" s="57"/>
      <c r="E121" s="3"/>
      <c r="F121" s="12"/>
      <c r="G121" s="58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60"/>
      <c r="B122" s="56"/>
      <c r="C122" s="59"/>
      <c r="D122" s="57"/>
      <c r="E122" s="3"/>
      <c r="F122" s="12"/>
      <c r="G122" s="58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52" t="s">
        <v>40</v>
      </c>
      <c r="H123" s="38"/>
      <c r="I123" s="38"/>
      <c r="J123" s="38"/>
      <c r="K123" s="38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52" t="s">
        <v>285</v>
      </c>
      <c r="H124" s="38"/>
      <c r="I124" s="38"/>
      <c r="J124" s="38"/>
      <c r="K124" s="38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95" t="s">
        <v>341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95" t="s">
        <v>330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96" t="s">
        <v>340</v>
      </c>
      <c r="E128" s="96" t="s">
        <v>331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44" t="s">
        <v>347</v>
      </c>
      <c r="C129" s="44" t="s">
        <v>347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28">
        <v>2013</v>
      </c>
      <c r="C130" s="28">
        <v>2012</v>
      </c>
      <c r="D130" s="97">
        <v>41820</v>
      </c>
      <c r="E130" s="41">
        <v>41455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6">
      <c r="A132" s="94" t="s">
        <v>256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42">
        <v>161098816.94</v>
      </c>
      <c r="C133" s="42">
        <v>154929469.58000001</v>
      </c>
      <c r="D133" s="19">
        <v>700871037.56999993</v>
      </c>
      <c r="E133" s="19">
        <v>669850640.06000006</v>
      </c>
      <c r="F133" s="19">
        <v>31020397.509999871</v>
      </c>
      <c r="G133" s="20">
        <v>4.6300000000000008E-2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257</v>
      </c>
      <c r="B134" s="98">
        <v>1666666</v>
      </c>
      <c r="C134" s="98">
        <v>1666666</v>
      </c>
      <c r="D134" s="119">
        <v>8333330</v>
      </c>
      <c r="E134" s="119">
        <v>8333330</v>
      </c>
      <c r="F134" s="119">
        <v>0</v>
      </c>
      <c r="G134" s="20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98">
        <v>32102166.390000004</v>
      </c>
      <c r="C135" s="98">
        <v>32160609.919999998</v>
      </c>
      <c r="D135" s="120">
        <v>168654580.80000004</v>
      </c>
      <c r="E135" s="120">
        <v>162901991.53999999</v>
      </c>
      <c r="F135" s="119">
        <v>5752589.2600000501</v>
      </c>
      <c r="G135" s="20">
        <v>3.5300000000000109E-2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2" t="s">
        <v>258</v>
      </c>
      <c r="B136" s="98">
        <v>508553.08</v>
      </c>
      <c r="C136" s="98">
        <v>0</v>
      </c>
      <c r="D136" s="120">
        <v>508553.08</v>
      </c>
      <c r="E136" s="120">
        <v>0</v>
      </c>
      <c r="F136" s="119">
        <v>508553.08</v>
      </c>
      <c r="G136" s="20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259</v>
      </c>
      <c r="B137" s="98">
        <v>431880.88</v>
      </c>
      <c r="C137" s="98">
        <v>525925</v>
      </c>
      <c r="D137" s="119">
        <v>1449429.3900000001</v>
      </c>
      <c r="E137" s="119">
        <v>2533177</v>
      </c>
      <c r="F137" s="119">
        <v>-1083747.6099999999</v>
      </c>
      <c r="G137" s="20">
        <v>-0.42779999999999996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260</v>
      </c>
      <c r="B138" s="98">
        <v>5531474.2800000003</v>
      </c>
      <c r="C138" s="98">
        <v>5022111.47</v>
      </c>
      <c r="D138" s="119">
        <v>25730421.990000002</v>
      </c>
      <c r="E138" s="119">
        <v>24905800.439999998</v>
      </c>
      <c r="F138" s="119">
        <v>824621.55000000447</v>
      </c>
      <c r="G138" s="20">
        <v>3.3099999999999907E-2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261</v>
      </c>
      <c r="B139" s="98">
        <v>22148355.34</v>
      </c>
      <c r="C139" s="98">
        <v>20108392.5</v>
      </c>
      <c r="D139" s="119">
        <v>103024784.76000001</v>
      </c>
      <c r="E139" s="119">
        <v>99722121.560000002</v>
      </c>
      <c r="F139" s="119">
        <v>3302663.200000003</v>
      </c>
      <c r="G139" s="20">
        <v>3.3099999999999907E-2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262</v>
      </c>
      <c r="B140" s="98">
        <v>0</v>
      </c>
      <c r="C140" s="98">
        <v>25045</v>
      </c>
      <c r="D140" s="119">
        <v>7389.47</v>
      </c>
      <c r="E140" s="119">
        <v>52639.28</v>
      </c>
      <c r="F140" s="119">
        <v>-45249.81</v>
      </c>
      <c r="G140" s="20">
        <v>-0.85960000000000003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263</v>
      </c>
      <c r="B141" s="98">
        <v>11810124.43</v>
      </c>
      <c r="C141" s="98">
        <v>12555932.210000001</v>
      </c>
      <c r="D141" s="119">
        <v>72120418.219999999</v>
      </c>
      <c r="E141" s="119">
        <v>65875487.640000001</v>
      </c>
      <c r="F141" s="119">
        <v>6244930.5799999982</v>
      </c>
      <c r="G141" s="20">
        <v>9.4799999999999995E-2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264</v>
      </c>
      <c r="B142" s="98">
        <v>10917</v>
      </c>
      <c r="C142" s="98">
        <v>18858.91</v>
      </c>
      <c r="D142" s="119">
        <v>104728.9</v>
      </c>
      <c r="E142" s="119">
        <v>197431.47</v>
      </c>
      <c r="F142" s="119">
        <v>-92702.57</v>
      </c>
      <c r="G142" s="20">
        <v>-0.46950000000000003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265</v>
      </c>
      <c r="B143" s="98">
        <v>667518.81000000006</v>
      </c>
      <c r="C143" s="98">
        <v>729283.27</v>
      </c>
      <c r="D143" s="119">
        <v>3448589.39</v>
      </c>
      <c r="E143" s="119">
        <v>3875920.68</v>
      </c>
      <c r="F143" s="119">
        <v>-427331.29000000004</v>
      </c>
      <c r="G143" s="20">
        <v>-0.11029999999999995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266</v>
      </c>
      <c r="B144" s="98">
        <v>63656.17</v>
      </c>
      <c r="C144" s="98">
        <v>65115</v>
      </c>
      <c r="D144" s="119">
        <v>371470.17</v>
      </c>
      <c r="E144" s="119">
        <v>372584</v>
      </c>
      <c r="F144" s="119">
        <v>-1113.8300000000163</v>
      </c>
      <c r="G144" s="20">
        <v>-3.0000000000000027E-3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217</v>
      </c>
      <c r="B145" s="98">
        <v>0</v>
      </c>
      <c r="C145" s="98">
        <v>0</v>
      </c>
      <c r="D145" s="119">
        <v>0</v>
      </c>
      <c r="E145" s="119">
        <v>0</v>
      </c>
      <c r="F145" s="119">
        <v>0</v>
      </c>
      <c r="G145" s="20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267</v>
      </c>
      <c r="B146" s="98">
        <v>0</v>
      </c>
      <c r="C146" s="98">
        <v>150000</v>
      </c>
      <c r="D146" s="119">
        <v>0</v>
      </c>
      <c r="E146" s="119">
        <v>750000</v>
      </c>
      <c r="F146" s="119">
        <v>-750000</v>
      </c>
      <c r="G146" s="20">
        <v>-1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268</v>
      </c>
      <c r="B147" s="98">
        <v>10332.969999999999</v>
      </c>
      <c r="C147" s="98">
        <v>234999</v>
      </c>
      <c r="D147" s="119">
        <v>993084.97</v>
      </c>
      <c r="E147" s="119">
        <v>1410467</v>
      </c>
      <c r="F147" s="119">
        <v>-417382.03</v>
      </c>
      <c r="G147" s="20">
        <v>-0.29590000000000005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2" t="s">
        <v>296</v>
      </c>
      <c r="B148" s="98">
        <v>25752.29</v>
      </c>
      <c r="C148" s="98">
        <v>30811.200000000001</v>
      </c>
      <c r="D148" s="119">
        <v>152878.33000000002</v>
      </c>
      <c r="E148" s="119">
        <v>167484</v>
      </c>
      <c r="F148" s="119">
        <v>-14605.669999999984</v>
      </c>
      <c r="G148" s="20">
        <v>-8.7200000000000055E-2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99">
        <v>250000</v>
      </c>
      <c r="C149" s="99">
        <v>250000</v>
      </c>
      <c r="D149" s="121">
        <v>1250000</v>
      </c>
      <c r="E149" s="121">
        <v>1250000</v>
      </c>
      <c r="F149" s="121">
        <v>0</v>
      </c>
      <c r="G149" s="21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269</v>
      </c>
      <c r="B150" s="42">
        <v>236326214.58000001</v>
      </c>
      <c r="C150" s="42">
        <v>228473219.06</v>
      </c>
      <c r="D150" s="19">
        <v>1087020697.0400002</v>
      </c>
      <c r="E150" s="19">
        <v>1042199074.6699998</v>
      </c>
      <c r="F150" s="19">
        <v>44821622.369999923</v>
      </c>
      <c r="G150" s="20">
        <v>4.2999999999999927E-2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00"/>
      <c r="C151" s="100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6">
      <c r="A152" s="94" t="s">
        <v>270</v>
      </c>
      <c r="B152" s="100"/>
      <c r="C152" s="100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42">
        <v>22444896.559999999</v>
      </c>
      <c r="C153" s="42">
        <v>18964148.91</v>
      </c>
      <c r="D153" s="19">
        <v>90912210.439999998</v>
      </c>
      <c r="E153" s="19">
        <v>82199411.349999994</v>
      </c>
      <c r="F153" s="19">
        <v>8712799.0900000036</v>
      </c>
      <c r="G153" s="20">
        <v>0.10600000000000009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271</v>
      </c>
      <c r="B154" s="98">
        <v>1683226.77</v>
      </c>
      <c r="C154" s="98">
        <v>2381425.33</v>
      </c>
      <c r="D154" s="119">
        <v>13739239.239999998</v>
      </c>
      <c r="E154" s="119">
        <v>13543574.6</v>
      </c>
      <c r="F154" s="119">
        <v>195664.63999999873</v>
      </c>
      <c r="G154" s="20">
        <v>1.4399999999999968E-2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260</v>
      </c>
      <c r="B155" s="98">
        <v>672441.95</v>
      </c>
      <c r="C155" s="98">
        <v>519427.64</v>
      </c>
      <c r="D155" s="119">
        <v>2703401.5999999996</v>
      </c>
      <c r="E155" s="119">
        <v>2492765.3199999998</v>
      </c>
      <c r="F155" s="119">
        <v>210636.2799999998</v>
      </c>
      <c r="G155" s="20">
        <v>8.450000000000002E-2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217</v>
      </c>
      <c r="B156" s="98">
        <v>0</v>
      </c>
      <c r="C156" s="98">
        <v>0</v>
      </c>
      <c r="D156" s="119">
        <v>0</v>
      </c>
      <c r="E156" s="119">
        <v>0</v>
      </c>
      <c r="F156" s="119">
        <v>0</v>
      </c>
      <c r="G156" s="20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261</v>
      </c>
      <c r="B157" s="99">
        <v>2692474.24</v>
      </c>
      <c r="C157" s="99">
        <v>2079773.6</v>
      </c>
      <c r="D157" s="121">
        <v>10824407.34</v>
      </c>
      <c r="E157" s="121">
        <v>9980961.9199999999</v>
      </c>
      <c r="F157" s="121">
        <v>843445.41999999993</v>
      </c>
      <c r="G157" s="21">
        <v>8.450000000000002E-2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272</v>
      </c>
      <c r="B158" s="42">
        <v>27493039.519999996</v>
      </c>
      <c r="C158" s="42">
        <v>23944775.480000004</v>
      </c>
      <c r="D158" s="19">
        <v>118179258.61999999</v>
      </c>
      <c r="E158" s="19">
        <v>108216713.18999998</v>
      </c>
      <c r="F158" s="19">
        <v>9962545.4300000016</v>
      </c>
      <c r="G158" s="20">
        <v>9.2100000000000071E-2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00"/>
      <c r="C159" s="100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6">
      <c r="A160" s="94" t="s">
        <v>273</v>
      </c>
      <c r="B160" s="100"/>
      <c r="C160" s="100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42">
        <v>118930493.14</v>
      </c>
      <c r="C161" s="42">
        <v>118245368.94</v>
      </c>
      <c r="D161" s="19">
        <v>646373953.46000004</v>
      </c>
      <c r="E161" s="19">
        <v>650706956.42000008</v>
      </c>
      <c r="F161" s="19">
        <v>-4333002.9600000381</v>
      </c>
      <c r="G161" s="20">
        <v>-6.7000000000000393E-3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274</v>
      </c>
      <c r="B162" s="101">
        <v>0</v>
      </c>
      <c r="C162" s="101">
        <v>0</v>
      </c>
      <c r="D162" s="122">
        <v>0</v>
      </c>
      <c r="E162" s="122">
        <v>0</v>
      </c>
      <c r="F162" s="122">
        <v>0</v>
      </c>
      <c r="G162" s="20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275</v>
      </c>
      <c r="B163" s="101">
        <v>4296684.55</v>
      </c>
      <c r="C163" s="101">
        <v>165424.10999999999</v>
      </c>
      <c r="D163" s="122">
        <v>7853304.5899999999</v>
      </c>
      <c r="E163" s="122">
        <v>-8290189.8899999997</v>
      </c>
      <c r="F163" s="122">
        <v>16143494.48</v>
      </c>
      <c r="G163" s="32">
        <v>-1.9473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295</v>
      </c>
      <c r="B164" s="101">
        <v>17995</v>
      </c>
      <c r="C164" s="101">
        <v>0</v>
      </c>
      <c r="D164" s="122">
        <v>17995</v>
      </c>
      <c r="E164" s="122">
        <v>60000</v>
      </c>
      <c r="F164" s="122">
        <v>-42005</v>
      </c>
      <c r="G164" s="32">
        <v>-0.70009999999999994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287</v>
      </c>
      <c r="B165" s="101">
        <v>0</v>
      </c>
      <c r="C165" s="101">
        <v>788197.26</v>
      </c>
      <c r="D165" s="122">
        <v>158553.29999999999</v>
      </c>
      <c r="E165" s="122">
        <v>813824.17</v>
      </c>
      <c r="F165" s="122">
        <v>-655270.87000000011</v>
      </c>
      <c r="G165" s="32">
        <v>-0.80520000000000003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2" t="s">
        <v>288</v>
      </c>
      <c r="B166" s="101">
        <v>992420</v>
      </c>
      <c r="C166" s="101">
        <v>0</v>
      </c>
      <c r="D166" s="122">
        <v>1954931</v>
      </c>
      <c r="E166" s="122">
        <v>240000</v>
      </c>
      <c r="F166" s="122">
        <v>1714931</v>
      </c>
      <c r="G166" s="32">
        <v>7.1455000000000002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276</v>
      </c>
      <c r="B167" s="99">
        <v>6293992.0999999996</v>
      </c>
      <c r="C167" s="99">
        <v>6191568.21</v>
      </c>
      <c r="D167" s="35">
        <v>69732733.929999992</v>
      </c>
      <c r="E167" s="35">
        <v>-2307283.88</v>
      </c>
      <c r="F167" s="35">
        <v>72040017.809999987</v>
      </c>
      <c r="G167" s="21">
        <v>-31.222899999999999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277</v>
      </c>
      <c r="B168" s="42">
        <v>130531584.78999999</v>
      </c>
      <c r="C168" s="42">
        <v>125390558.52</v>
      </c>
      <c r="D168" s="19">
        <v>726091471.27999997</v>
      </c>
      <c r="E168" s="19">
        <v>641223306.82000005</v>
      </c>
      <c r="F168" s="19">
        <v>84868164.459999949</v>
      </c>
      <c r="G168" s="20">
        <v>0.13240000000000007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00"/>
      <c r="C169" s="100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6">
      <c r="A170" s="94" t="s">
        <v>278</v>
      </c>
      <c r="B170" s="42"/>
      <c r="C170" s="42"/>
      <c r="D170" s="19"/>
      <c r="E170" s="19"/>
      <c r="F170" s="19"/>
      <c r="G170" s="20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5" customHeight="1">
      <c r="A171" s="11" t="s">
        <v>44</v>
      </c>
      <c r="B171" s="42">
        <v>0</v>
      </c>
      <c r="C171" s="42">
        <v>0</v>
      </c>
      <c r="D171" s="19">
        <v>162672736.75</v>
      </c>
      <c r="E171" s="19">
        <v>90350342.99000001</v>
      </c>
      <c r="F171" s="19">
        <v>72322393.75999999</v>
      </c>
      <c r="G171" s="20">
        <v>0.80049999999999999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5" customHeight="1">
      <c r="A172" s="11" t="s">
        <v>276</v>
      </c>
      <c r="B172" s="99">
        <v>1504266.3299999998</v>
      </c>
      <c r="C172" s="99">
        <v>12609526.92</v>
      </c>
      <c r="D172" s="121">
        <v>23388164</v>
      </c>
      <c r="E172" s="121">
        <v>28492030.489999995</v>
      </c>
      <c r="F172" s="121">
        <v>-5103866.4899999946</v>
      </c>
      <c r="G172" s="21">
        <v>-0.17910000000000004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5" customHeight="1">
      <c r="A173" s="11" t="s">
        <v>279</v>
      </c>
      <c r="B173" s="42">
        <v>1504266.3299999998</v>
      </c>
      <c r="C173" s="42">
        <v>12609526.92</v>
      </c>
      <c r="D173" s="19">
        <v>186060900.75</v>
      </c>
      <c r="E173" s="19">
        <v>118842373.48</v>
      </c>
      <c r="F173" s="19">
        <v>67218527.269999996</v>
      </c>
      <c r="G173" s="20">
        <v>0.5656000000000001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5" customHeight="1">
      <c r="A174"/>
      <c r="B174" s="100"/>
      <c r="C174" s="100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5" customHeight="1">
      <c r="A175" s="94" t="s">
        <v>280</v>
      </c>
      <c r="B175" s="100"/>
      <c r="C175" s="100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5" customHeight="1">
      <c r="A176" s="11" t="s">
        <v>44</v>
      </c>
      <c r="B176" s="42">
        <v>6271856.79</v>
      </c>
      <c r="C176" s="42">
        <v>6736815.5800000001</v>
      </c>
      <c r="D176" s="19">
        <v>33858572.089999996</v>
      </c>
      <c r="E176" s="19">
        <v>32477962.899999999</v>
      </c>
      <c r="F176" s="19">
        <v>1380609.1899999976</v>
      </c>
      <c r="G176" s="20">
        <v>4.2499999999999982E-2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5" customHeight="1">
      <c r="A177" s="11" t="s">
        <v>215</v>
      </c>
      <c r="B177" s="102">
        <v>0</v>
      </c>
      <c r="C177" s="102">
        <v>0</v>
      </c>
      <c r="D177" s="119">
        <v>0</v>
      </c>
      <c r="E177" s="119">
        <v>0</v>
      </c>
      <c r="F177" s="119">
        <v>0</v>
      </c>
      <c r="G177" s="20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5" customHeight="1">
      <c r="A178" s="11" t="s">
        <v>216</v>
      </c>
      <c r="B178" s="102">
        <v>0</v>
      </c>
      <c r="C178" s="102">
        <v>0</v>
      </c>
      <c r="D178" s="119">
        <v>0</v>
      </c>
      <c r="E178" s="119">
        <v>0</v>
      </c>
      <c r="F178" s="119">
        <v>0</v>
      </c>
      <c r="G178" s="20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5" customHeight="1">
      <c r="A179" s="11" t="s">
        <v>217</v>
      </c>
      <c r="B179" s="102">
        <v>0</v>
      </c>
      <c r="C179" s="102">
        <v>0</v>
      </c>
      <c r="D179" s="119">
        <v>0</v>
      </c>
      <c r="E179" s="119">
        <v>0</v>
      </c>
      <c r="F179" s="119">
        <v>0</v>
      </c>
      <c r="G179" s="20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5" customHeight="1">
      <c r="A180" s="11" t="s">
        <v>47</v>
      </c>
      <c r="B180" s="99">
        <v>1358771.77</v>
      </c>
      <c r="C180" s="99">
        <v>1401585.44</v>
      </c>
      <c r="D180" s="121">
        <v>6501337.9700000007</v>
      </c>
      <c r="E180" s="121">
        <v>6434624.7000000011</v>
      </c>
      <c r="F180" s="121">
        <v>66713.269999999553</v>
      </c>
      <c r="G180" s="21">
        <v>1.0399999999999965E-2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42">
        <v>7630628.5600000005</v>
      </c>
      <c r="C181" s="42">
        <v>8138401.0199999996</v>
      </c>
      <c r="D181" s="19">
        <v>40359910.059999995</v>
      </c>
      <c r="E181" s="19">
        <v>38912587.600000001</v>
      </c>
      <c r="F181" s="19">
        <v>1447322.4599999972</v>
      </c>
      <c r="G181" s="20">
        <v>3.71999999999999E-2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98" t="s">
        <v>0</v>
      </c>
      <c r="C182" s="98" t="s">
        <v>0</v>
      </c>
      <c r="D182" s="11"/>
      <c r="E182" s="11"/>
      <c r="F182" s="11"/>
      <c r="G182" s="20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5" customHeight="1">
      <c r="A183" s="94" t="s">
        <v>49</v>
      </c>
      <c r="B183" s="98"/>
      <c r="C183" s="98"/>
      <c r="D183" s="11"/>
      <c r="E183" s="11"/>
      <c r="F183" s="11"/>
      <c r="G183" s="20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5" customHeight="1">
      <c r="A184" s="11" t="s">
        <v>44</v>
      </c>
      <c r="B184" s="42">
        <v>299006.32</v>
      </c>
      <c r="C184" s="42">
        <v>407479.46</v>
      </c>
      <c r="D184" s="19">
        <v>1975472.82</v>
      </c>
      <c r="E184" s="19">
        <v>2767325.12</v>
      </c>
      <c r="F184" s="19">
        <v>-791852.3</v>
      </c>
      <c r="G184" s="20">
        <v>-0.28610000000000002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5" customHeight="1">
      <c r="A185" s="11" t="s">
        <v>215</v>
      </c>
      <c r="B185" s="102">
        <v>0</v>
      </c>
      <c r="C185" s="102">
        <v>0</v>
      </c>
      <c r="D185" s="119">
        <v>0</v>
      </c>
      <c r="E185" s="119">
        <v>0</v>
      </c>
      <c r="F185" s="119">
        <v>0</v>
      </c>
      <c r="G185" s="20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5" customHeight="1">
      <c r="A186" s="11" t="s">
        <v>216</v>
      </c>
      <c r="B186" s="102">
        <v>0</v>
      </c>
      <c r="C186" s="102">
        <v>0</v>
      </c>
      <c r="D186" s="119">
        <v>0</v>
      </c>
      <c r="E186" s="119">
        <v>0</v>
      </c>
      <c r="F186" s="119">
        <v>0</v>
      </c>
      <c r="G186" s="20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5" customHeight="1">
      <c r="A187" s="11" t="s">
        <v>217</v>
      </c>
      <c r="B187" s="102">
        <v>0</v>
      </c>
      <c r="C187" s="102">
        <v>0</v>
      </c>
      <c r="D187" s="119">
        <v>0</v>
      </c>
      <c r="E187" s="119">
        <v>0</v>
      </c>
      <c r="F187" s="119">
        <v>0</v>
      </c>
      <c r="G187" s="20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5" customHeight="1">
      <c r="A188" s="11" t="s">
        <v>47</v>
      </c>
      <c r="B188" s="99">
        <v>261575.13</v>
      </c>
      <c r="C188" s="99">
        <v>380132.22</v>
      </c>
      <c r="D188" s="121">
        <v>1077880.1000000001</v>
      </c>
      <c r="E188" s="121">
        <v>1330978.96</v>
      </c>
      <c r="F188" s="121">
        <v>-253098.85999999987</v>
      </c>
      <c r="G188" s="21">
        <v>-0.19020000000000004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5" customHeight="1">
      <c r="A189" s="11" t="s">
        <v>50</v>
      </c>
      <c r="B189" s="42">
        <v>560581.44999999995</v>
      </c>
      <c r="C189" s="42">
        <v>787611.67999999993</v>
      </c>
      <c r="D189" s="19">
        <v>3053352.92</v>
      </c>
      <c r="E189" s="19">
        <v>4098304.08</v>
      </c>
      <c r="F189" s="19">
        <v>-1044951.1599999999</v>
      </c>
      <c r="G189" s="20">
        <v>-0.255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5" customHeight="1">
      <c r="A190" s="11"/>
      <c r="B190" s="42"/>
      <c r="C190" s="42"/>
      <c r="D190" s="19"/>
      <c r="E190" s="19"/>
      <c r="F190" s="19"/>
      <c r="G190" s="20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5" customHeight="1">
      <c r="A191" s="94" t="s">
        <v>51</v>
      </c>
      <c r="B191" s="42"/>
      <c r="C191" s="42"/>
      <c r="D191" s="19"/>
      <c r="E191" s="19"/>
      <c r="F191" s="19"/>
      <c r="G191" s="20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5" customHeight="1">
      <c r="A192" s="11" t="s">
        <v>44</v>
      </c>
      <c r="B192" s="42">
        <v>8513280.9800000004</v>
      </c>
      <c r="C192" s="42">
        <v>11440493.989999998</v>
      </c>
      <c r="D192" s="19">
        <v>52784413.359999999</v>
      </c>
      <c r="E192" s="19">
        <v>57481986.689999998</v>
      </c>
      <c r="F192" s="42">
        <v>-4697573.3299999982</v>
      </c>
      <c r="G192" s="20">
        <v>-8.1699999999999995E-2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5" customHeight="1">
      <c r="A193" s="11" t="s">
        <v>52</v>
      </c>
      <c r="B193" s="98">
        <v>7371259.9400000004</v>
      </c>
      <c r="C193" s="98">
        <v>8265637.5099999998</v>
      </c>
      <c r="D193" s="119">
        <v>36179406.719999999</v>
      </c>
      <c r="E193" s="119">
        <v>37432025.890000001</v>
      </c>
      <c r="F193" s="123">
        <v>-1252619.1700000018</v>
      </c>
      <c r="G193" s="20">
        <v>-3.3499999999999974E-2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5" customHeight="1">
      <c r="A194" s="11" t="s">
        <v>53</v>
      </c>
      <c r="B194" s="98">
        <v>3000000</v>
      </c>
      <c r="C194" s="98">
        <v>3000000</v>
      </c>
      <c r="D194" s="119">
        <v>15000000</v>
      </c>
      <c r="E194" s="119">
        <v>15000000</v>
      </c>
      <c r="F194" s="123">
        <v>0</v>
      </c>
      <c r="G194" s="20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5" customHeight="1">
      <c r="A195" s="11" t="s">
        <v>217</v>
      </c>
      <c r="B195" s="98">
        <v>0</v>
      </c>
      <c r="C195" s="98">
        <v>0</v>
      </c>
      <c r="D195" s="119">
        <v>0</v>
      </c>
      <c r="E195" s="119">
        <v>0</v>
      </c>
      <c r="F195" s="123">
        <v>0</v>
      </c>
      <c r="G195" s="20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5" customHeight="1">
      <c r="A196" s="11" t="s">
        <v>54</v>
      </c>
      <c r="B196" s="99">
        <v>0</v>
      </c>
      <c r="C196" s="99">
        <v>0</v>
      </c>
      <c r="D196" s="121">
        <v>0</v>
      </c>
      <c r="E196" s="121">
        <v>0</v>
      </c>
      <c r="F196" s="124">
        <v>0</v>
      </c>
      <c r="G196" s="21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5" customHeight="1">
      <c r="A197" s="11" t="s">
        <v>55</v>
      </c>
      <c r="B197" s="42">
        <v>18884540.920000002</v>
      </c>
      <c r="C197" s="42">
        <v>22706131.5</v>
      </c>
      <c r="D197" s="19">
        <v>103963820.08</v>
      </c>
      <c r="E197" s="19">
        <v>109914012.58</v>
      </c>
      <c r="F197" s="19">
        <v>-5950192.5</v>
      </c>
      <c r="G197" s="20">
        <v>-5.4100000000000037E-2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5" customHeight="1">
      <c r="A198" s="11"/>
      <c r="B198" s="42"/>
      <c r="C198" s="42"/>
      <c r="D198" s="19"/>
      <c r="E198" s="19"/>
      <c r="F198" s="19"/>
      <c r="G198" s="20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5" customHeight="1">
      <c r="A199" s="11"/>
      <c r="B199" s="98"/>
      <c r="C199" s="98"/>
      <c r="D199" s="11"/>
      <c r="E199" s="11"/>
      <c r="F199" s="11"/>
      <c r="G199" s="20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5" customHeight="1">
      <c r="A200" s="11" t="s">
        <v>40</v>
      </c>
      <c r="B200" s="98"/>
      <c r="C200" s="98"/>
      <c r="D200" s="11"/>
      <c r="E200" s="11"/>
      <c r="F200" s="11"/>
      <c r="G200" s="20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5" customHeight="1">
      <c r="A201" s="11" t="s">
        <v>285</v>
      </c>
      <c r="B201" s="98"/>
      <c r="C201" s="98"/>
      <c r="D201" s="11"/>
      <c r="E201" s="11"/>
      <c r="F201" s="11"/>
      <c r="G201" s="2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5" customHeight="1">
      <c r="A202" s="11"/>
      <c r="B202" s="98"/>
      <c r="C202" s="98"/>
      <c r="D202" s="11"/>
      <c r="E202" s="11"/>
      <c r="F202" s="11"/>
      <c r="G202" s="2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5" customHeight="1">
      <c r="A203" s="95" t="s">
        <v>341</v>
      </c>
      <c r="B203" s="98"/>
      <c r="C203" s="98"/>
      <c r="D203" s="11"/>
      <c r="E203" s="11"/>
      <c r="F203" s="11"/>
      <c r="G203" s="2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5" customHeight="1">
      <c r="A204" s="95" t="s">
        <v>330</v>
      </c>
      <c r="B204" s="98"/>
      <c r="C204" s="98"/>
      <c r="D204" s="11"/>
      <c r="E204" s="11"/>
      <c r="F204" s="11"/>
      <c r="G204" s="2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5" customHeight="1">
      <c r="A205" s="7"/>
      <c r="B205" s="103"/>
      <c r="C205" s="103"/>
      <c r="D205" s="7" t="s">
        <v>340</v>
      </c>
      <c r="E205" s="7" t="s">
        <v>331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5" customHeight="1">
      <c r="A206" s="7"/>
      <c r="B206" s="103" t="s">
        <v>347</v>
      </c>
      <c r="C206" s="103" t="s">
        <v>347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5" customHeight="1">
      <c r="A207" s="7"/>
      <c r="B207" s="104">
        <v>2013</v>
      </c>
      <c r="C207" s="104">
        <v>2012</v>
      </c>
      <c r="D207" s="40">
        <v>41820</v>
      </c>
      <c r="E207" s="41">
        <v>41455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5" customHeight="1">
      <c r="A208" s="11"/>
      <c r="B208" s="98"/>
      <c r="C208" s="98"/>
      <c r="D208" s="11"/>
      <c r="E208" s="11"/>
      <c r="F208" s="11"/>
      <c r="G208" s="20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5" customHeight="1">
      <c r="A209" s="94" t="s">
        <v>56</v>
      </c>
      <c r="B209" s="98"/>
      <c r="C209" s="98"/>
      <c r="D209" s="11"/>
      <c r="E209" s="11"/>
      <c r="F209" s="11"/>
      <c r="G209" s="20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5" customHeight="1">
      <c r="A210" s="22" t="s">
        <v>44</v>
      </c>
      <c r="B210" s="42">
        <v>0</v>
      </c>
      <c r="C210" s="42">
        <v>0</v>
      </c>
      <c r="D210" s="19">
        <v>0</v>
      </c>
      <c r="E210" s="19">
        <v>0</v>
      </c>
      <c r="F210" s="19">
        <v>0</v>
      </c>
      <c r="G210" s="20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98">
        <v>22751007.300000004</v>
      </c>
      <c r="C211" s="98">
        <v>21634842.149999999</v>
      </c>
      <c r="D211" s="119">
        <v>121497576.64000002</v>
      </c>
      <c r="E211" s="119">
        <v>119516241.28999999</v>
      </c>
      <c r="F211" s="119">
        <v>1981335.3500000238</v>
      </c>
      <c r="G211" s="20">
        <v>1.6599999999999948E-2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98">
        <v>4059443.4</v>
      </c>
      <c r="C212" s="98">
        <v>4000000</v>
      </c>
      <c r="D212" s="119">
        <v>22164331.989999998</v>
      </c>
      <c r="E212" s="119">
        <v>22490477</v>
      </c>
      <c r="F212" s="119">
        <v>-326145.01000000164</v>
      </c>
      <c r="G212" s="20">
        <v>-1.4499999999999957E-2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98">
        <v>0</v>
      </c>
      <c r="C213" s="98">
        <v>0</v>
      </c>
      <c r="D213" s="119">
        <v>3050000</v>
      </c>
      <c r="E213" s="119">
        <v>3050000</v>
      </c>
      <c r="F213" s="119">
        <v>0</v>
      </c>
      <c r="G213" s="20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98">
        <v>1596977.93</v>
      </c>
      <c r="C214" s="98">
        <v>1596977.93</v>
      </c>
      <c r="D214" s="119">
        <v>32663207.449999999</v>
      </c>
      <c r="E214" s="119">
        <v>33220407.580000002</v>
      </c>
      <c r="F214" s="119">
        <v>-557200.13000000268</v>
      </c>
      <c r="G214" s="20">
        <v>-1.6800000000000037E-2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98">
        <v>247590.77</v>
      </c>
      <c r="C215" s="98">
        <v>223007.69</v>
      </c>
      <c r="D215" s="119">
        <v>1321974.58</v>
      </c>
      <c r="E215" s="119">
        <v>1178259.3499999999</v>
      </c>
      <c r="F215" s="119">
        <v>143715.23000000021</v>
      </c>
      <c r="G215" s="20">
        <v>0.12200000000000011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98">
        <v>471117.61</v>
      </c>
      <c r="C216" s="98">
        <v>416039.34</v>
      </c>
      <c r="D216" s="119">
        <v>2495707.35</v>
      </c>
      <c r="E216" s="119">
        <v>2203106.44</v>
      </c>
      <c r="F216" s="119">
        <v>292600.91000000015</v>
      </c>
      <c r="G216" s="20">
        <v>0.13280000000000003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98">
        <v>0</v>
      </c>
      <c r="C217" s="98">
        <v>777041.79</v>
      </c>
      <c r="D217" s="119">
        <v>1656186.01</v>
      </c>
      <c r="E217" s="119">
        <v>4187193.77</v>
      </c>
      <c r="F217" s="119">
        <v>-2531007.7599999998</v>
      </c>
      <c r="G217" s="20">
        <v>-0.60450000000000004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98">
        <v>14808.05</v>
      </c>
      <c r="C218" s="98">
        <v>19512.57</v>
      </c>
      <c r="D218" s="119">
        <v>79199.209999999992</v>
      </c>
      <c r="E218" s="119">
        <v>92568.209999999992</v>
      </c>
      <c r="F218" s="119">
        <v>-13369</v>
      </c>
      <c r="G218" s="20">
        <v>-0.14439999999999997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98">
        <v>5715.91</v>
      </c>
      <c r="C219" s="98">
        <v>7531.86</v>
      </c>
      <c r="D219" s="119">
        <v>30570.91</v>
      </c>
      <c r="E219" s="119">
        <v>35731.339999999997</v>
      </c>
      <c r="F219" s="119">
        <v>-5160.4299999999967</v>
      </c>
      <c r="G219" s="20">
        <v>-0.14439999999999997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98">
        <v>147866.94</v>
      </c>
      <c r="C220" s="98">
        <v>147866.94</v>
      </c>
      <c r="D220" s="119">
        <v>706477.15999999992</v>
      </c>
      <c r="E220" s="119">
        <v>706477.15999999992</v>
      </c>
      <c r="F220" s="119">
        <v>0</v>
      </c>
      <c r="G220" s="20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98">
        <v>126187.4</v>
      </c>
      <c r="C221" s="98">
        <v>134635.26</v>
      </c>
      <c r="D221" s="119">
        <v>815989.39</v>
      </c>
      <c r="E221" s="119">
        <v>745835.67</v>
      </c>
      <c r="F221" s="119">
        <v>70153.719999999972</v>
      </c>
      <c r="G221" s="20">
        <v>9.4100000000000072E-2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98">
        <v>0</v>
      </c>
      <c r="C222" s="98">
        <v>0</v>
      </c>
      <c r="D222" s="119">
        <v>5750000</v>
      </c>
      <c r="E222" s="119">
        <v>5750000</v>
      </c>
      <c r="F222" s="119">
        <v>0</v>
      </c>
      <c r="G222" s="20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231</v>
      </c>
      <c r="B223" s="98">
        <v>15337.45</v>
      </c>
      <c r="C223" s="98">
        <v>6024.28</v>
      </c>
      <c r="D223" s="119">
        <v>73035.28</v>
      </c>
      <c r="E223" s="119">
        <v>65898.569999999934</v>
      </c>
      <c r="F223" s="119">
        <v>7136.7100000000646</v>
      </c>
      <c r="G223" s="20">
        <v>0.10830000000000006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2" t="s">
        <v>67</v>
      </c>
      <c r="B224" s="98">
        <v>0</v>
      </c>
      <c r="C224" s="98">
        <v>0</v>
      </c>
      <c r="D224" s="119">
        <v>0</v>
      </c>
      <c r="E224" s="119">
        <v>0</v>
      </c>
      <c r="F224" s="119">
        <v>0</v>
      </c>
      <c r="G224" s="20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01">
        <v>1012575.5299999999</v>
      </c>
      <c r="C225" s="101">
        <v>954254.14999999991</v>
      </c>
      <c r="D225" s="122">
        <v>3812177.35</v>
      </c>
      <c r="E225" s="122">
        <v>3640352.91</v>
      </c>
      <c r="F225" s="122">
        <v>171824.43999999994</v>
      </c>
      <c r="G225" s="32">
        <v>4.7199999999999909E-2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228</v>
      </c>
      <c r="B226" s="101">
        <v>0</v>
      </c>
      <c r="C226" s="101">
        <v>0</v>
      </c>
      <c r="D226" s="122">
        <v>0</v>
      </c>
      <c r="E226" s="122">
        <v>0</v>
      </c>
      <c r="F226" s="122">
        <v>0</v>
      </c>
      <c r="G226" s="32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05">
        <v>30448628.290000003</v>
      </c>
      <c r="C227" s="105">
        <v>29917733.960000001</v>
      </c>
      <c r="D227" s="30">
        <v>196116433.31999999</v>
      </c>
      <c r="E227" s="30">
        <v>196882549.28999999</v>
      </c>
      <c r="F227" s="30">
        <v>-766115.96999997995</v>
      </c>
      <c r="G227" s="33">
        <v>-3.9000000000000146E-3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00"/>
      <c r="C228" s="100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6">
      <c r="A229" s="94" t="s">
        <v>70</v>
      </c>
      <c r="B229" s="98"/>
      <c r="C229" s="98"/>
      <c r="D229" s="11"/>
      <c r="E229" s="11"/>
      <c r="F229" s="11"/>
      <c r="G229" s="20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42">
        <v>837142.38</v>
      </c>
      <c r="C230" s="42">
        <v>511033.27</v>
      </c>
      <c r="D230" s="19">
        <v>4374371.6899999995</v>
      </c>
      <c r="E230" s="19">
        <v>2512531.5</v>
      </c>
      <c r="F230" s="19">
        <v>1861840.1899999995</v>
      </c>
      <c r="G230" s="20">
        <v>0.7410000000000001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98">
        <v>5640711.3600000003</v>
      </c>
      <c r="C231" s="98">
        <v>7544685.1600000001</v>
      </c>
      <c r="D231" s="119">
        <v>21773214.550000001</v>
      </c>
      <c r="E231" s="119">
        <v>24763145.670000002</v>
      </c>
      <c r="F231" s="119">
        <v>-2989931.120000001</v>
      </c>
      <c r="G231" s="20">
        <v>-0.12070000000000003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98">
        <v>1210245</v>
      </c>
      <c r="C232" s="98">
        <v>1194422</v>
      </c>
      <c r="D232" s="119">
        <v>6568247</v>
      </c>
      <c r="E232" s="119">
        <v>6528591.5</v>
      </c>
      <c r="F232" s="119">
        <v>39655.5</v>
      </c>
      <c r="G232" s="20">
        <v>6.0999999999999943E-3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98">
        <v>1860</v>
      </c>
      <c r="C233" s="98">
        <v>1840</v>
      </c>
      <c r="D233" s="119">
        <v>10060</v>
      </c>
      <c r="E233" s="119">
        <v>10640</v>
      </c>
      <c r="F233" s="119">
        <v>-580</v>
      </c>
      <c r="G233" s="20">
        <v>-5.4499999999999993E-2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247</v>
      </c>
      <c r="B234" s="98">
        <v>877668</v>
      </c>
      <c r="C234" s="98">
        <v>864512</v>
      </c>
      <c r="D234" s="119">
        <v>4797040</v>
      </c>
      <c r="E234" s="119">
        <v>4774328</v>
      </c>
      <c r="F234" s="119">
        <v>22712</v>
      </c>
      <c r="G234" s="20">
        <v>4.7999999999999154E-3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98">
        <v>2503965.64</v>
      </c>
      <c r="C235" s="98">
        <v>3373401.84</v>
      </c>
      <c r="D235" s="119">
        <v>14157398.25</v>
      </c>
      <c r="E235" s="119">
        <v>13815717.639999999</v>
      </c>
      <c r="F235" s="119">
        <v>341680.61000000127</v>
      </c>
      <c r="G235" s="20">
        <v>2.4699999999999944E-2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244</v>
      </c>
      <c r="B236" s="98">
        <v>144</v>
      </c>
      <c r="C236" s="98">
        <v>144</v>
      </c>
      <c r="D236" s="119">
        <v>840</v>
      </c>
      <c r="E236" s="119">
        <v>888</v>
      </c>
      <c r="F236" s="119">
        <v>-48</v>
      </c>
      <c r="G236" s="20">
        <v>-5.4100000000000037E-2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2" t="s">
        <v>45</v>
      </c>
      <c r="B237" s="98">
        <v>0</v>
      </c>
      <c r="C237" s="98">
        <v>0</v>
      </c>
      <c r="D237" s="119">
        <v>0</v>
      </c>
      <c r="E237" s="119">
        <v>0</v>
      </c>
      <c r="F237" s="119">
        <v>0</v>
      </c>
      <c r="G237" s="20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2" t="s">
        <v>72</v>
      </c>
      <c r="B238" s="98">
        <v>0</v>
      </c>
      <c r="C238" s="98">
        <v>0</v>
      </c>
      <c r="D238" s="119">
        <v>0</v>
      </c>
      <c r="E238" s="119">
        <v>0</v>
      </c>
      <c r="F238" s="119">
        <v>0</v>
      </c>
      <c r="G238" s="20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98">
        <v>54574</v>
      </c>
      <c r="C239" s="98">
        <v>49127</v>
      </c>
      <c r="D239" s="119">
        <v>209020</v>
      </c>
      <c r="E239" s="119">
        <v>202037</v>
      </c>
      <c r="F239" s="119">
        <v>6983</v>
      </c>
      <c r="G239" s="20">
        <v>3.4599999999999964E-2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98">
        <v>104153.02</v>
      </c>
      <c r="C240" s="98">
        <v>53848</v>
      </c>
      <c r="D240" s="119">
        <v>379410.09</v>
      </c>
      <c r="E240" s="119">
        <v>601362.37</v>
      </c>
      <c r="F240" s="119">
        <v>-221952.27999999997</v>
      </c>
      <c r="G240" s="20">
        <v>-0.36909999999999998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98">
        <v>0</v>
      </c>
      <c r="C241" s="98">
        <v>0</v>
      </c>
      <c r="D241" s="119">
        <v>0</v>
      </c>
      <c r="E241" s="119">
        <v>0</v>
      </c>
      <c r="F241" s="119">
        <v>0</v>
      </c>
      <c r="G241" s="20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236</v>
      </c>
      <c r="B242" s="98">
        <v>28011</v>
      </c>
      <c r="C242" s="98">
        <v>30781.5</v>
      </c>
      <c r="D242" s="119">
        <v>152442.5</v>
      </c>
      <c r="E242" s="119">
        <v>163739.5</v>
      </c>
      <c r="F242" s="119">
        <v>-11297</v>
      </c>
      <c r="G242" s="20">
        <v>-6.899999999999995E-2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98">
        <v>20148</v>
      </c>
      <c r="C243" s="98">
        <v>19488</v>
      </c>
      <c r="D243" s="119">
        <v>108870</v>
      </c>
      <c r="E243" s="119">
        <v>105528</v>
      </c>
      <c r="F243" s="119">
        <v>3342</v>
      </c>
      <c r="G243" s="20">
        <v>3.1700000000000061E-2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98">
        <v>46060</v>
      </c>
      <c r="C244" s="98">
        <v>43720</v>
      </c>
      <c r="D244" s="119">
        <v>232440</v>
      </c>
      <c r="E244" s="119">
        <v>246200</v>
      </c>
      <c r="F244" s="119">
        <v>-13760</v>
      </c>
      <c r="G244" s="20">
        <v>-5.589999999999995E-2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2" t="s">
        <v>209</v>
      </c>
      <c r="B245" s="98">
        <v>625</v>
      </c>
      <c r="C245" s="98">
        <v>900</v>
      </c>
      <c r="D245" s="119">
        <v>4750</v>
      </c>
      <c r="E245" s="119">
        <v>5600</v>
      </c>
      <c r="F245" s="119">
        <v>-850</v>
      </c>
      <c r="G245" s="20">
        <v>-0.15180000000000005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2" t="s">
        <v>213</v>
      </c>
      <c r="B246" s="98">
        <v>5725</v>
      </c>
      <c r="C246" s="98">
        <v>5275</v>
      </c>
      <c r="D246" s="119">
        <v>29050</v>
      </c>
      <c r="E246" s="119">
        <v>30250</v>
      </c>
      <c r="F246" s="119">
        <v>-1200</v>
      </c>
      <c r="G246" s="20">
        <v>-3.9699999999999958E-2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2" t="s">
        <v>227</v>
      </c>
      <c r="B247" s="98">
        <v>40145.120000000003</v>
      </c>
      <c r="C247" s="98">
        <v>38949.24</v>
      </c>
      <c r="D247" s="119">
        <v>212061.72</v>
      </c>
      <c r="E247" s="119">
        <v>218016.08</v>
      </c>
      <c r="F247" s="119">
        <v>-5954.359999999986</v>
      </c>
      <c r="G247" s="20">
        <v>-2.7299999999999991E-2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2" t="s">
        <v>210</v>
      </c>
      <c r="B248" s="98">
        <v>354141.88</v>
      </c>
      <c r="C248" s="98">
        <v>327519.76</v>
      </c>
      <c r="D248" s="119">
        <v>1772576.7799999998</v>
      </c>
      <c r="E248" s="119">
        <v>1849513.4200000002</v>
      </c>
      <c r="F248" s="119">
        <v>-76936.640000000363</v>
      </c>
      <c r="G248" s="20">
        <v>-4.159999999999997E-2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06" t="s">
        <v>289</v>
      </c>
      <c r="B249" s="98">
        <v>288</v>
      </c>
      <c r="C249" s="98">
        <v>360</v>
      </c>
      <c r="D249" s="119">
        <v>1848</v>
      </c>
      <c r="E249" s="119">
        <v>2304</v>
      </c>
      <c r="F249" s="119">
        <v>-456</v>
      </c>
      <c r="G249" s="20">
        <v>-0.19789999999999996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01">
        <v>0</v>
      </c>
      <c r="C250" s="101">
        <v>0</v>
      </c>
      <c r="D250" s="122">
        <v>0</v>
      </c>
      <c r="E250" s="122">
        <v>0</v>
      </c>
      <c r="F250" s="122">
        <v>0</v>
      </c>
      <c r="G250" s="32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282</v>
      </c>
      <c r="B251" s="101">
        <v>253215.95</v>
      </c>
      <c r="C251" s="101">
        <v>402608.17</v>
      </c>
      <c r="D251" s="122">
        <v>1574619.0799999998</v>
      </c>
      <c r="E251" s="122">
        <v>2275091.12</v>
      </c>
      <c r="F251" s="122">
        <v>-700472.04000000027</v>
      </c>
      <c r="G251" s="32">
        <v>-0.30789999999999995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239</v>
      </c>
      <c r="B252" s="101">
        <v>2136</v>
      </c>
      <c r="C252" s="101">
        <v>2232</v>
      </c>
      <c r="D252" s="122">
        <v>14472</v>
      </c>
      <c r="E252" s="122">
        <v>15168</v>
      </c>
      <c r="F252" s="122">
        <v>-696</v>
      </c>
      <c r="G252" s="32">
        <v>-4.5900000000000052E-2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07" t="s">
        <v>326</v>
      </c>
      <c r="B253" s="99">
        <v>744</v>
      </c>
      <c r="C253" s="99">
        <v>504</v>
      </c>
      <c r="D253" s="24">
        <v>2928</v>
      </c>
      <c r="E253" s="121">
        <v>2016</v>
      </c>
      <c r="F253" s="121">
        <v>912</v>
      </c>
      <c r="G253" s="21">
        <v>0.45239999999999991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42">
        <v>11981703.35</v>
      </c>
      <c r="C254" s="42">
        <v>14465350.939999999</v>
      </c>
      <c r="D254" s="19">
        <v>56375659.660000004</v>
      </c>
      <c r="E254" s="19">
        <v>58122667.799999997</v>
      </c>
      <c r="F254" s="19">
        <v>-1747008.1400000011</v>
      </c>
      <c r="G254" s="20">
        <v>-3.0100000000000016E-2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98"/>
      <c r="C255" s="98"/>
      <c r="D255" s="11"/>
      <c r="E255" s="11"/>
      <c r="F255" s="11"/>
      <c r="G255" s="20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6">
      <c r="A256" s="94" t="s">
        <v>80</v>
      </c>
      <c r="B256" s="98"/>
      <c r="C256" s="98"/>
      <c r="D256" s="11"/>
      <c r="E256" s="11"/>
      <c r="F256" s="11"/>
      <c r="G256" s="20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42">
        <v>0</v>
      </c>
      <c r="C257" s="42">
        <v>0</v>
      </c>
      <c r="D257" s="19">
        <v>0</v>
      </c>
      <c r="E257" s="19">
        <v>0</v>
      </c>
      <c r="F257" s="19">
        <v>0</v>
      </c>
      <c r="G257" s="32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290</v>
      </c>
      <c r="B258" s="108">
        <v>803239.1</v>
      </c>
      <c r="C258" s="108">
        <v>580412.75</v>
      </c>
      <c r="D258" s="121">
        <v>4227998.8499999996</v>
      </c>
      <c r="E258" s="121">
        <v>4035493.53</v>
      </c>
      <c r="F258" s="121">
        <v>192505.31999999983</v>
      </c>
      <c r="G258" s="21">
        <v>4.7700000000000076E-2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42">
        <v>803239.1</v>
      </c>
      <c r="C259" s="42">
        <v>580412.75</v>
      </c>
      <c r="D259" s="19">
        <v>4227998.8499999996</v>
      </c>
      <c r="E259" s="19">
        <v>4035493.53</v>
      </c>
      <c r="F259" s="19">
        <v>192505.31999999983</v>
      </c>
      <c r="G259" s="20">
        <v>4.7700000000000076E-2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98"/>
      <c r="C260" s="98"/>
      <c r="D260" s="11"/>
      <c r="E260" s="11"/>
      <c r="F260" s="11"/>
      <c r="G260" s="20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6">
      <c r="A261" s="94" t="s">
        <v>82</v>
      </c>
      <c r="B261" s="98"/>
      <c r="C261" s="98"/>
      <c r="D261" s="11"/>
      <c r="E261" s="11"/>
      <c r="F261" s="11"/>
      <c r="G261" s="20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42">
        <v>5227024.9800000004</v>
      </c>
      <c r="C262" s="42">
        <v>0</v>
      </c>
      <c r="D262" s="19">
        <v>100344965.40000002</v>
      </c>
      <c r="E262" s="19">
        <v>68324582.830000013</v>
      </c>
      <c r="F262" s="19">
        <v>32020382.570000008</v>
      </c>
      <c r="G262" s="20">
        <v>0.46869999999999989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98">
        <v>626958.5</v>
      </c>
      <c r="C263" s="98">
        <v>571178.81999999995</v>
      </c>
      <c r="D263" s="119">
        <v>1364721.27</v>
      </c>
      <c r="E263" s="119">
        <v>1192207.0099999998</v>
      </c>
      <c r="F263" s="119">
        <v>172514.26000000024</v>
      </c>
      <c r="G263" s="20">
        <v>0.14470000000000005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98">
        <v>626959</v>
      </c>
      <c r="C264" s="98">
        <v>571179.11</v>
      </c>
      <c r="D264" s="119">
        <v>1364722.77</v>
      </c>
      <c r="E264" s="119">
        <v>1192208.04</v>
      </c>
      <c r="F264" s="119">
        <v>172514.72999999998</v>
      </c>
      <c r="G264" s="20">
        <v>0.14470000000000005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98">
        <v>1253917.79</v>
      </c>
      <c r="C265" s="98">
        <v>1142358.2</v>
      </c>
      <c r="D265" s="119">
        <v>2729445.13</v>
      </c>
      <c r="E265" s="119">
        <v>2384416.41</v>
      </c>
      <c r="F265" s="119">
        <v>345028.71999999974</v>
      </c>
      <c r="G265" s="20">
        <v>0.14470000000000005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217</v>
      </c>
      <c r="B266" s="98">
        <v>0</v>
      </c>
      <c r="C266" s="98">
        <v>0</v>
      </c>
      <c r="D266" s="119">
        <v>0</v>
      </c>
      <c r="E266" s="119">
        <v>0</v>
      </c>
      <c r="F266" s="119">
        <v>0</v>
      </c>
      <c r="G266" s="20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251</v>
      </c>
      <c r="B267" s="98">
        <v>0</v>
      </c>
      <c r="C267" s="98">
        <v>0</v>
      </c>
      <c r="D267" s="119">
        <v>0</v>
      </c>
      <c r="E267" s="119">
        <v>0</v>
      </c>
      <c r="F267" s="119">
        <v>0</v>
      </c>
      <c r="G267" s="20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98">
        <v>0</v>
      </c>
      <c r="C268" s="98">
        <v>0</v>
      </c>
      <c r="D268" s="119">
        <v>0</v>
      </c>
      <c r="E268" s="119">
        <v>1000</v>
      </c>
      <c r="F268" s="119">
        <v>-1000</v>
      </c>
      <c r="G268" s="20">
        <v>-1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99">
        <v>70752.679999999993</v>
      </c>
      <c r="C269" s="99">
        <v>58684.68</v>
      </c>
      <c r="D269" s="121">
        <v>151507.15</v>
      </c>
      <c r="E269" s="121">
        <v>113441.26000000001</v>
      </c>
      <c r="F269" s="121">
        <v>38065.889999999985</v>
      </c>
      <c r="G269" s="21">
        <v>0.3355999999999999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42">
        <v>7805612.9500000002</v>
      </c>
      <c r="C270" s="42">
        <v>2343400.81</v>
      </c>
      <c r="D270" s="19">
        <v>105955361.72000001</v>
      </c>
      <c r="E270" s="19">
        <v>73207855.550000027</v>
      </c>
      <c r="F270" s="19">
        <v>32747506.170000009</v>
      </c>
      <c r="G270" s="20">
        <v>0.44730000000000003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98"/>
      <c r="C271" s="98"/>
      <c r="D271" s="11"/>
      <c r="E271" s="11"/>
      <c r="F271" s="11"/>
      <c r="G271" s="20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6">
      <c r="A272" s="94" t="s">
        <v>88</v>
      </c>
      <c r="B272" s="98"/>
      <c r="C272" s="98"/>
      <c r="D272" s="11"/>
      <c r="E272" s="11"/>
      <c r="F272" s="11"/>
      <c r="G272" s="20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42">
        <v>6552765.2699999996</v>
      </c>
      <c r="C273" s="42">
        <v>6575877.8599999994</v>
      </c>
      <c r="D273" s="19">
        <v>28332951.5</v>
      </c>
      <c r="E273" s="19">
        <v>27147349.91</v>
      </c>
      <c r="F273" s="19">
        <v>1185601.5899999999</v>
      </c>
      <c r="G273" s="20">
        <v>4.3700000000000072E-2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98">
        <v>30435</v>
      </c>
      <c r="C274" s="98">
        <v>30650</v>
      </c>
      <c r="D274" s="119">
        <v>132360</v>
      </c>
      <c r="E274" s="119">
        <v>141050</v>
      </c>
      <c r="F274" s="119">
        <v>-8690</v>
      </c>
      <c r="G274" s="20">
        <v>-6.1599999999999988E-2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98">
        <v>226075</v>
      </c>
      <c r="C275" s="98">
        <v>235800</v>
      </c>
      <c r="D275" s="119">
        <v>1073335</v>
      </c>
      <c r="E275" s="119">
        <v>1056500</v>
      </c>
      <c r="F275" s="119">
        <v>16835</v>
      </c>
      <c r="G275" s="20">
        <v>1.5900000000000025E-2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99">
        <v>610809.26</v>
      </c>
      <c r="C276" s="99">
        <v>576261.73</v>
      </c>
      <c r="D276" s="121">
        <v>2631397.59</v>
      </c>
      <c r="E276" s="121">
        <v>2484094.1</v>
      </c>
      <c r="F276" s="121">
        <v>147303.48999999976</v>
      </c>
      <c r="G276" s="21">
        <v>5.9299999999999908E-2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42">
        <v>7420084.5299999993</v>
      </c>
      <c r="C277" s="42">
        <v>7418589.5899999999</v>
      </c>
      <c r="D277" s="19">
        <v>32170044.09</v>
      </c>
      <c r="E277" s="19">
        <v>30828994.010000002</v>
      </c>
      <c r="F277" s="19">
        <v>1341050.0799999996</v>
      </c>
      <c r="G277" s="20">
        <v>4.3500000000000094E-2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42"/>
      <c r="C278" s="42"/>
      <c r="D278" s="19"/>
      <c r="E278" s="19"/>
      <c r="F278" s="19"/>
      <c r="G278" s="20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6">
      <c r="A279" s="94" t="s">
        <v>297</v>
      </c>
      <c r="B279" s="42"/>
      <c r="C279" s="42"/>
      <c r="D279" s="19"/>
      <c r="E279" s="19"/>
      <c r="F279" s="19"/>
      <c r="G279" s="20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29" t="s">
        <v>44</v>
      </c>
      <c r="B280" s="99">
        <v>237584.4200000001</v>
      </c>
      <c r="C280" s="99">
        <v>444890.17000000004</v>
      </c>
      <c r="D280" s="121">
        <v>297126.02000000008</v>
      </c>
      <c r="E280" s="121">
        <v>467980.89</v>
      </c>
      <c r="F280" s="121">
        <v>-170854.86999999994</v>
      </c>
      <c r="G280" s="21">
        <v>-0.36509999999999998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298</v>
      </c>
      <c r="B281" s="98">
        <v>237584.4200000001</v>
      </c>
      <c r="C281" s="98">
        <v>444890.17000000004</v>
      </c>
      <c r="D281" s="11">
        <v>297126.02000000008</v>
      </c>
      <c r="E281" s="11">
        <v>467980.89</v>
      </c>
      <c r="F281" s="11">
        <v>-170854.86999999994</v>
      </c>
      <c r="G281" s="20">
        <v>-0.36509999999999998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98"/>
      <c r="C282" s="98"/>
      <c r="D282" s="11"/>
      <c r="E282" s="11"/>
      <c r="F282" s="11"/>
      <c r="G282" s="20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98"/>
      <c r="C283" s="98"/>
      <c r="D283" s="11"/>
      <c r="E283" s="11"/>
      <c r="F283" s="11"/>
      <c r="G283" s="20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98"/>
      <c r="C284" s="98"/>
      <c r="D284" s="11"/>
      <c r="E284" s="11"/>
      <c r="F284" s="11"/>
      <c r="G284" s="20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285</v>
      </c>
      <c r="B285" s="98"/>
      <c r="C285" s="98"/>
      <c r="D285" s="11"/>
      <c r="E285" s="11"/>
      <c r="F285" s="11"/>
      <c r="G285" s="20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98"/>
      <c r="C286" s="98"/>
      <c r="D286" s="11"/>
      <c r="E286" s="11"/>
      <c r="F286" s="11"/>
      <c r="G286" s="20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95" t="s">
        <v>341</v>
      </c>
      <c r="B287" s="98"/>
      <c r="C287" s="98"/>
      <c r="D287" s="11"/>
      <c r="E287" s="11"/>
      <c r="F287" s="11"/>
      <c r="G287" s="20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95" t="s">
        <v>330</v>
      </c>
      <c r="B288" s="98"/>
      <c r="C288" s="98"/>
      <c r="D288" s="11"/>
      <c r="E288" s="11"/>
      <c r="F288" s="11"/>
      <c r="G288" s="20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03"/>
      <c r="C289" s="103"/>
      <c r="D289" s="7" t="s">
        <v>340</v>
      </c>
      <c r="E289" s="7" t="s">
        <v>331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03" t="s">
        <v>347</v>
      </c>
      <c r="C290" s="103" t="s">
        <v>347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04">
        <v>2013</v>
      </c>
      <c r="C291" s="104">
        <v>2012</v>
      </c>
      <c r="D291" s="40">
        <v>41820</v>
      </c>
      <c r="E291" s="41">
        <v>41455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98"/>
      <c r="C292" s="98"/>
      <c r="D292" s="11"/>
      <c r="E292" s="11"/>
      <c r="F292" s="11"/>
      <c r="G292" s="20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6">
      <c r="A293" s="94" t="s">
        <v>91</v>
      </c>
      <c r="B293" s="98"/>
      <c r="C293" s="98"/>
      <c r="D293" s="11"/>
      <c r="E293" s="11"/>
      <c r="F293" s="11"/>
      <c r="G293" s="20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08">
        <v>2511566.2399999998</v>
      </c>
      <c r="C294" s="108">
        <v>2755628.94</v>
      </c>
      <c r="D294" s="23">
        <v>13267792.299999999</v>
      </c>
      <c r="E294" s="23">
        <v>13370785.899999999</v>
      </c>
      <c r="F294" s="23">
        <v>-102993.59999999963</v>
      </c>
      <c r="G294" s="21">
        <v>-7.7000000000000401E-3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42">
        <v>2511566.2399999998</v>
      </c>
      <c r="C295" s="42">
        <v>2755628.94</v>
      </c>
      <c r="D295" s="19">
        <v>13267792.299999999</v>
      </c>
      <c r="E295" s="19">
        <v>13370785.899999999</v>
      </c>
      <c r="F295" s="30">
        <v>-102993.59999999963</v>
      </c>
      <c r="G295" s="20">
        <v>-7.7000000000000401E-3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42"/>
      <c r="C296" s="42"/>
      <c r="D296" s="19"/>
      <c r="E296" s="19"/>
      <c r="F296" s="31"/>
      <c r="G296" s="20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6">
      <c r="A297" s="94" t="s">
        <v>246</v>
      </c>
      <c r="B297" s="42"/>
      <c r="C297" s="42"/>
      <c r="D297" s="19"/>
      <c r="E297" s="19"/>
      <c r="F297" s="31"/>
      <c r="G297" s="20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247</v>
      </c>
      <c r="B298" s="108">
        <v>94018</v>
      </c>
      <c r="C298" s="108">
        <v>98133</v>
      </c>
      <c r="D298" s="23">
        <v>484548</v>
      </c>
      <c r="E298" s="23">
        <v>452878</v>
      </c>
      <c r="F298" s="23">
        <v>31670</v>
      </c>
      <c r="G298" s="21">
        <v>6.9900000000000073E-2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248</v>
      </c>
      <c r="B299" s="42">
        <v>94018</v>
      </c>
      <c r="C299" s="42">
        <v>98133</v>
      </c>
      <c r="D299" s="19">
        <v>484548</v>
      </c>
      <c r="E299" s="19">
        <v>452878</v>
      </c>
      <c r="F299" s="30">
        <v>31670</v>
      </c>
      <c r="G299" s="20">
        <v>6.9900000000000073E-2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98"/>
      <c r="C300" s="98"/>
      <c r="D300" s="11"/>
      <c r="E300" s="11"/>
      <c r="F300" s="11"/>
      <c r="G300" s="20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6">
      <c r="A301" s="94" t="s">
        <v>93</v>
      </c>
      <c r="B301" s="98"/>
      <c r="C301" s="98"/>
      <c r="D301" s="11"/>
      <c r="E301" s="11"/>
      <c r="F301" s="11"/>
      <c r="G301" s="20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08">
        <v>0</v>
      </c>
      <c r="C302" s="108">
        <v>0</v>
      </c>
      <c r="D302" s="23">
        <v>4084.45</v>
      </c>
      <c r="E302" s="23">
        <v>1504680.97</v>
      </c>
      <c r="F302" s="23">
        <v>-1500596.52</v>
      </c>
      <c r="G302" s="21">
        <v>-0.99729999999999996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42">
        <v>0</v>
      </c>
      <c r="C303" s="42">
        <v>0</v>
      </c>
      <c r="D303" s="19">
        <v>4084.45</v>
      </c>
      <c r="E303" s="19">
        <v>1504680.97</v>
      </c>
      <c r="F303" s="30">
        <v>-1500596.52</v>
      </c>
      <c r="G303" s="20">
        <v>-0.99729999999999996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98"/>
      <c r="C304" s="98"/>
      <c r="D304" s="11"/>
      <c r="E304" s="11"/>
      <c r="F304" s="11"/>
      <c r="G304" s="20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6">
      <c r="A305" s="94" t="s">
        <v>95</v>
      </c>
      <c r="B305" s="98"/>
      <c r="C305" s="98"/>
      <c r="D305" s="11"/>
      <c r="E305" s="11"/>
      <c r="F305" s="11"/>
      <c r="G305" s="20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08">
        <v>1002971.28</v>
      </c>
      <c r="C306" s="108">
        <v>198137.03</v>
      </c>
      <c r="D306" s="23">
        <v>4319443.4600000009</v>
      </c>
      <c r="E306" s="23">
        <v>4801131.33</v>
      </c>
      <c r="F306" s="23">
        <v>-481687.86999999918</v>
      </c>
      <c r="G306" s="21">
        <v>-0.10029999999999994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42">
        <v>1002971.28</v>
      </c>
      <c r="C307" s="42">
        <v>198137.03</v>
      </c>
      <c r="D307" s="19">
        <v>4319443.4600000009</v>
      </c>
      <c r="E307" s="19">
        <v>4801131.33</v>
      </c>
      <c r="F307" s="30">
        <v>-481687.86999999918</v>
      </c>
      <c r="G307" s="20">
        <v>-0.10029999999999994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98"/>
      <c r="C308" s="98"/>
      <c r="D308" s="11"/>
      <c r="E308" s="11"/>
      <c r="F308" s="11"/>
      <c r="G308" s="20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6">
      <c r="A309" s="94" t="s">
        <v>97</v>
      </c>
      <c r="B309" s="98"/>
      <c r="C309" s="98"/>
      <c r="D309" s="11"/>
      <c r="E309" s="11"/>
      <c r="F309" s="11"/>
      <c r="G309" s="20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09">
        <v>0</v>
      </c>
      <c r="C310" s="109">
        <v>0</v>
      </c>
      <c r="D310" s="31">
        <v>0</v>
      </c>
      <c r="E310" s="31">
        <v>0</v>
      </c>
      <c r="F310" s="31">
        <v>0</v>
      </c>
      <c r="G310" s="32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255</v>
      </c>
      <c r="B311" s="99">
        <v>1092770.1399999999</v>
      </c>
      <c r="C311" s="99">
        <v>592856.11</v>
      </c>
      <c r="D311" s="121">
        <v>3049329.1500000004</v>
      </c>
      <c r="E311" s="121">
        <v>3163022.56</v>
      </c>
      <c r="F311" s="122">
        <v>-113693.40999999968</v>
      </c>
      <c r="G311" s="21">
        <v>-3.5900000000000043E-2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42">
        <v>1092770.1399999999</v>
      </c>
      <c r="C312" s="42">
        <v>592856.11</v>
      </c>
      <c r="D312" s="19">
        <v>3049329.1500000004</v>
      </c>
      <c r="E312" s="19">
        <v>3163022.56</v>
      </c>
      <c r="F312" s="30">
        <v>-113693.40999999968</v>
      </c>
      <c r="G312" s="20">
        <v>-3.5900000000000043E-2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42"/>
      <c r="C313" s="42"/>
      <c r="D313" s="19"/>
      <c r="E313" s="19"/>
      <c r="F313" s="19"/>
      <c r="G313" s="20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6">
      <c r="A314" s="94" t="s">
        <v>99</v>
      </c>
      <c r="B314" s="42"/>
      <c r="C314" s="42"/>
      <c r="D314" s="19"/>
      <c r="E314" s="19"/>
      <c r="F314" s="19"/>
      <c r="G314" s="20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08">
        <v>0</v>
      </c>
      <c r="C315" s="108">
        <v>0</v>
      </c>
      <c r="D315" s="23">
        <v>0</v>
      </c>
      <c r="E315" s="23">
        <v>0</v>
      </c>
      <c r="F315" s="23">
        <v>0</v>
      </c>
      <c r="G315" s="21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42">
        <v>0</v>
      </c>
      <c r="C316" s="42">
        <v>0</v>
      </c>
      <c r="D316" s="19">
        <v>0</v>
      </c>
      <c r="E316" s="19">
        <v>0</v>
      </c>
      <c r="F316" s="30">
        <v>0</v>
      </c>
      <c r="G316" s="20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98"/>
      <c r="C317" s="98"/>
      <c r="D317" s="11"/>
      <c r="E317" s="11"/>
      <c r="F317" s="11"/>
      <c r="G317" s="20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6">
      <c r="A318" s="94" t="s">
        <v>101</v>
      </c>
      <c r="B318" s="98"/>
      <c r="C318" s="98"/>
      <c r="D318" s="11"/>
      <c r="E318" s="11"/>
      <c r="F318" s="11"/>
      <c r="G318" s="20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09">
        <v>17.48</v>
      </c>
      <c r="C319" s="109">
        <v>6</v>
      </c>
      <c r="D319" s="31">
        <v>259.92</v>
      </c>
      <c r="E319" s="31">
        <v>8</v>
      </c>
      <c r="F319" s="31">
        <v>251.92000000000002</v>
      </c>
      <c r="G319" s="32">
        <v>31.490000000000002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128</v>
      </c>
      <c r="B320" s="102">
        <v>58036.08</v>
      </c>
      <c r="C320" s="102">
        <v>66026.52</v>
      </c>
      <c r="D320" s="119">
        <v>319763.43</v>
      </c>
      <c r="E320" s="119">
        <v>301580.13</v>
      </c>
      <c r="F320" s="119">
        <v>18183.299999999988</v>
      </c>
      <c r="G320" s="20">
        <v>6.030000000000002E-2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129</v>
      </c>
      <c r="B321" s="110">
        <v>232074.35</v>
      </c>
      <c r="C321" s="110">
        <v>264081.86</v>
      </c>
      <c r="D321" s="121">
        <v>1277049.99</v>
      </c>
      <c r="E321" s="121">
        <v>1206288.28</v>
      </c>
      <c r="F321" s="121">
        <v>70761.709999999963</v>
      </c>
      <c r="G321" s="21">
        <v>5.8699999999999974E-2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232</v>
      </c>
      <c r="B322" s="42">
        <v>290127.91000000003</v>
      </c>
      <c r="C322" s="42">
        <v>330114.38</v>
      </c>
      <c r="D322" s="19">
        <v>1597073.3399999999</v>
      </c>
      <c r="E322" s="19">
        <v>1507876.4100000001</v>
      </c>
      <c r="F322" s="30">
        <v>89196.929999999702</v>
      </c>
      <c r="G322" s="20">
        <v>5.9199999999999919E-2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98"/>
      <c r="C323" s="98"/>
      <c r="D323" s="11"/>
      <c r="E323" s="11"/>
      <c r="F323" s="11"/>
      <c r="G323" s="20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6">
      <c r="A324" s="94" t="s">
        <v>102</v>
      </c>
      <c r="B324" s="98"/>
      <c r="C324" s="98"/>
      <c r="D324" s="11"/>
      <c r="E324" s="11"/>
      <c r="F324" s="11"/>
      <c r="G324" s="20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08">
        <v>9824651.2700000014</v>
      </c>
      <c r="C325" s="108">
        <v>11515068.92</v>
      </c>
      <c r="D325" s="23">
        <v>61361992.190000005</v>
      </c>
      <c r="E325" s="23">
        <v>64388636.590000004</v>
      </c>
      <c r="F325" s="23">
        <v>-3026644.3999999985</v>
      </c>
      <c r="G325" s="21">
        <v>-4.7000000000000042E-2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42">
        <v>9824651.2700000014</v>
      </c>
      <c r="C326" s="42">
        <v>11515068.92</v>
      </c>
      <c r="D326" s="19">
        <v>61361992.190000005</v>
      </c>
      <c r="E326" s="19">
        <v>64388636.590000004</v>
      </c>
      <c r="F326" s="30">
        <v>-3026644.3999999985</v>
      </c>
      <c r="G326" s="20">
        <v>-4.7000000000000042E-2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42"/>
      <c r="C327" s="42"/>
      <c r="D327" s="19"/>
      <c r="E327" s="19"/>
      <c r="F327" s="19"/>
      <c r="G327" s="20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6">
      <c r="A328" s="94" t="s">
        <v>207</v>
      </c>
      <c r="B328" s="42"/>
      <c r="C328" s="42"/>
      <c r="D328" s="19"/>
      <c r="E328" s="19"/>
      <c r="F328" s="19"/>
      <c r="G328" s="20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09">
        <v>0</v>
      </c>
      <c r="C329" s="109">
        <v>0</v>
      </c>
      <c r="D329" s="31">
        <v>0</v>
      </c>
      <c r="E329" s="31">
        <v>0</v>
      </c>
      <c r="F329" s="31">
        <v>0</v>
      </c>
      <c r="G329" s="32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143</v>
      </c>
      <c r="B330" s="102">
        <v>0</v>
      </c>
      <c r="C330" s="102">
        <v>0</v>
      </c>
      <c r="D330" s="119">
        <v>0</v>
      </c>
      <c r="E330" s="119">
        <v>0</v>
      </c>
      <c r="F330" s="119">
        <v>0</v>
      </c>
      <c r="G330" s="20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144</v>
      </c>
      <c r="B331" s="110">
        <v>0</v>
      </c>
      <c r="C331" s="110">
        <v>0</v>
      </c>
      <c r="D331" s="121">
        <v>0</v>
      </c>
      <c r="E331" s="121">
        <v>0</v>
      </c>
      <c r="F331" s="121">
        <v>0</v>
      </c>
      <c r="G331" s="21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208</v>
      </c>
      <c r="B332" s="42">
        <v>0</v>
      </c>
      <c r="C332" s="42">
        <v>0</v>
      </c>
      <c r="D332" s="19">
        <v>0</v>
      </c>
      <c r="E332" s="19">
        <v>0</v>
      </c>
      <c r="F332" s="30">
        <v>0</v>
      </c>
      <c r="G332" s="20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42"/>
      <c r="C333" s="42"/>
      <c r="D333" s="19"/>
      <c r="E333" s="19"/>
      <c r="F333" s="19"/>
      <c r="G333" s="20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6">
      <c r="A334" s="94" t="s">
        <v>104</v>
      </c>
      <c r="B334" s="98"/>
      <c r="C334" s="98"/>
      <c r="D334" s="11"/>
      <c r="E334" s="11"/>
      <c r="F334" s="11"/>
      <c r="G334" s="20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08">
        <v>2200</v>
      </c>
      <c r="C335" s="108">
        <v>1000</v>
      </c>
      <c r="D335" s="23">
        <v>4200</v>
      </c>
      <c r="E335" s="23">
        <v>5350</v>
      </c>
      <c r="F335" s="23">
        <v>-1150</v>
      </c>
      <c r="G335" s="21">
        <v>-0.21499999999999997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42">
        <v>2200</v>
      </c>
      <c r="C336" s="42">
        <v>1000</v>
      </c>
      <c r="D336" s="19">
        <v>4200</v>
      </c>
      <c r="E336" s="19">
        <v>5350</v>
      </c>
      <c r="F336" s="30">
        <v>-1150</v>
      </c>
      <c r="G336" s="20">
        <v>-0.21499999999999997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98"/>
      <c r="C337" s="98"/>
      <c r="D337" s="11"/>
      <c r="E337" s="11"/>
      <c r="F337" s="11"/>
      <c r="G337" s="20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6">
      <c r="A338" s="94" t="s">
        <v>106</v>
      </c>
      <c r="B338" s="98"/>
      <c r="C338" s="98"/>
      <c r="D338" s="11"/>
      <c r="E338" s="11"/>
      <c r="F338" s="11"/>
      <c r="G338" s="20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08">
        <v>68158.259999999995</v>
      </c>
      <c r="C339" s="108">
        <v>62289.27</v>
      </c>
      <c r="D339" s="23">
        <v>275798.21000000002</v>
      </c>
      <c r="E339" s="23">
        <v>340700.74</v>
      </c>
      <c r="F339" s="23">
        <v>-64902.52999999997</v>
      </c>
      <c r="G339" s="21">
        <v>-0.1905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42">
        <v>68158.259999999995</v>
      </c>
      <c r="C340" s="42">
        <v>62289.27</v>
      </c>
      <c r="D340" s="19">
        <v>275798.21000000002</v>
      </c>
      <c r="E340" s="19">
        <v>340700.74</v>
      </c>
      <c r="F340" s="30">
        <v>-64902.52999999997</v>
      </c>
      <c r="G340" s="20">
        <v>-0.1905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42"/>
      <c r="C341" s="42"/>
      <c r="D341" s="19"/>
      <c r="E341" s="19"/>
      <c r="F341" s="19"/>
      <c r="G341" s="20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6">
      <c r="A342" s="94" t="s">
        <v>108</v>
      </c>
      <c r="B342" s="42"/>
      <c r="C342" s="42"/>
      <c r="D342" s="19"/>
      <c r="E342" s="19"/>
      <c r="F342" s="19"/>
      <c r="G342" s="20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08">
        <v>0</v>
      </c>
      <c r="C343" s="108">
        <v>0</v>
      </c>
      <c r="D343" s="23">
        <v>0</v>
      </c>
      <c r="E343" s="23">
        <v>0</v>
      </c>
      <c r="F343" s="23">
        <v>0</v>
      </c>
      <c r="G343" s="21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42">
        <v>0</v>
      </c>
      <c r="C344" s="42">
        <v>0</v>
      </c>
      <c r="D344" s="19">
        <v>0</v>
      </c>
      <c r="E344" s="19">
        <v>0</v>
      </c>
      <c r="F344" s="30">
        <v>0</v>
      </c>
      <c r="G344" s="20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98"/>
      <c r="C345" s="98"/>
      <c r="D345" s="11"/>
      <c r="E345" s="11"/>
      <c r="F345" s="11"/>
      <c r="G345" s="20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6">
      <c r="A346" s="94" t="s">
        <v>233</v>
      </c>
      <c r="B346" s="98"/>
      <c r="C346" s="98"/>
      <c r="D346" s="11"/>
      <c r="E346" s="11"/>
      <c r="F346" s="11"/>
      <c r="G346" s="20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08">
        <v>9.2200000000000006</v>
      </c>
      <c r="C347" s="108">
        <v>3518.52</v>
      </c>
      <c r="D347" s="23">
        <v>100.28</v>
      </c>
      <c r="E347" s="23">
        <v>3658.44</v>
      </c>
      <c r="F347" s="23">
        <v>-3558.16</v>
      </c>
      <c r="G347" s="21">
        <v>-0.97260000000000002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234</v>
      </c>
      <c r="B348" s="42">
        <v>9.2200000000000006</v>
      </c>
      <c r="C348" s="42">
        <v>3518.52</v>
      </c>
      <c r="D348" s="19">
        <v>100.28</v>
      </c>
      <c r="E348" s="19">
        <v>3658.44</v>
      </c>
      <c r="F348" s="30">
        <v>-3558.16</v>
      </c>
      <c r="G348" s="20">
        <v>-0.97260000000000002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98"/>
      <c r="C349" s="98"/>
      <c r="D349" s="11"/>
      <c r="E349" s="11"/>
      <c r="F349" s="11"/>
      <c r="G349" s="20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6">
      <c r="A350" s="94" t="s">
        <v>110</v>
      </c>
      <c r="B350" s="98"/>
      <c r="C350" s="98"/>
      <c r="D350" s="11"/>
      <c r="E350" s="11"/>
      <c r="F350" s="11"/>
      <c r="G350" s="20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09">
        <v>163836.98000000001</v>
      </c>
      <c r="C351" s="109">
        <v>226239.82</v>
      </c>
      <c r="D351" s="31">
        <v>1169023.96</v>
      </c>
      <c r="E351" s="31">
        <v>1264456.8999999999</v>
      </c>
      <c r="F351" s="31">
        <v>-95432.939999999944</v>
      </c>
      <c r="G351" s="32">
        <v>-7.5500000000000012E-2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140</v>
      </c>
      <c r="B352" s="102">
        <v>0</v>
      </c>
      <c r="C352" s="102">
        <v>0</v>
      </c>
      <c r="D352" s="119">
        <v>0</v>
      </c>
      <c r="E352" s="119">
        <v>0</v>
      </c>
      <c r="F352" s="119">
        <v>0</v>
      </c>
      <c r="G352" s="20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141</v>
      </c>
      <c r="B353" s="102">
        <v>0</v>
      </c>
      <c r="C353" s="102">
        <v>0</v>
      </c>
      <c r="D353" s="119">
        <v>0</v>
      </c>
      <c r="E353" s="119">
        <v>0</v>
      </c>
      <c r="F353" s="119">
        <v>0</v>
      </c>
      <c r="G353" s="20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142</v>
      </c>
      <c r="B354" s="110">
        <v>0</v>
      </c>
      <c r="C354" s="110">
        <v>0</v>
      </c>
      <c r="D354" s="121">
        <v>0</v>
      </c>
      <c r="E354" s="121">
        <v>0</v>
      </c>
      <c r="F354" s="121">
        <v>0</v>
      </c>
      <c r="G354" s="21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42">
        <v>163836.98000000001</v>
      </c>
      <c r="C355" s="42">
        <v>226239.82</v>
      </c>
      <c r="D355" s="19">
        <v>1169023.96</v>
      </c>
      <c r="E355" s="19">
        <v>1264456.8999999999</v>
      </c>
      <c r="F355" s="30">
        <v>-95432.939999999944</v>
      </c>
      <c r="G355" s="20">
        <v>-7.5500000000000012E-2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42"/>
      <c r="C356" s="42"/>
      <c r="D356" s="19"/>
      <c r="E356" s="19"/>
      <c r="F356" s="19"/>
      <c r="G356" s="20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6">
      <c r="A357" s="94" t="s">
        <v>212</v>
      </c>
      <c r="B357" s="98"/>
      <c r="C357" s="98"/>
      <c r="D357" s="29"/>
      <c r="E357" s="29"/>
      <c r="F357" s="11"/>
      <c r="G357" s="20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29" t="s">
        <v>44</v>
      </c>
      <c r="B358" s="111">
        <v>2019.29</v>
      </c>
      <c r="C358" s="111">
        <v>1273.73</v>
      </c>
      <c r="D358" s="47">
        <v>31022.5</v>
      </c>
      <c r="E358" s="47">
        <v>4784.54</v>
      </c>
      <c r="F358" s="47">
        <v>26237.96</v>
      </c>
      <c r="G358" s="48">
        <v>5.4839000000000002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250</v>
      </c>
      <c r="B359" s="42">
        <v>2019.29</v>
      </c>
      <c r="C359" s="42">
        <v>1273.73</v>
      </c>
      <c r="D359" s="19">
        <v>31022.5</v>
      </c>
      <c r="E359" s="19">
        <v>4784.54</v>
      </c>
      <c r="F359" s="31">
        <v>26237.96</v>
      </c>
      <c r="G359" s="20">
        <v>5.4839000000000002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98"/>
      <c r="C360" s="98"/>
      <c r="D360" s="11"/>
      <c r="E360" s="11"/>
      <c r="F360" s="11"/>
      <c r="G360" s="20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6">
      <c r="A361" s="94" t="s">
        <v>291</v>
      </c>
      <c r="B361" s="98"/>
      <c r="C361" s="98"/>
      <c r="D361" s="31"/>
      <c r="E361" s="31"/>
      <c r="F361" s="31"/>
      <c r="G361" s="20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29" t="s">
        <v>292</v>
      </c>
      <c r="B362" s="109">
        <v>371224.92</v>
      </c>
      <c r="C362" s="109">
        <v>331550.44</v>
      </c>
      <c r="D362" s="31">
        <v>2027499.64</v>
      </c>
      <c r="E362" s="31">
        <v>1826651.6099999999</v>
      </c>
      <c r="F362" s="31">
        <v>200848.03000000003</v>
      </c>
      <c r="G362" s="20">
        <v>0.1100000000000001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29" t="s">
        <v>293</v>
      </c>
      <c r="B363" s="110">
        <v>7780.04</v>
      </c>
      <c r="C363" s="110">
        <v>6766.34</v>
      </c>
      <c r="D363" s="121">
        <v>41576.479999999996</v>
      </c>
      <c r="E363" s="121">
        <v>37278.629999999997</v>
      </c>
      <c r="F363" s="121">
        <v>4297.8499999999985</v>
      </c>
      <c r="G363" s="21">
        <v>0.11529999999999996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294</v>
      </c>
      <c r="B364" s="42">
        <v>379004.95999999996</v>
      </c>
      <c r="C364" s="42">
        <v>338316.78</v>
      </c>
      <c r="D364" s="19">
        <v>2069076.1199999999</v>
      </c>
      <c r="E364" s="19">
        <v>1863930.2399999998</v>
      </c>
      <c r="F364" s="19">
        <v>205145.88000000003</v>
      </c>
      <c r="G364" s="20">
        <v>0.11010000000000009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98"/>
      <c r="C365" s="98"/>
      <c r="D365" s="11"/>
      <c r="E365" s="11"/>
      <c r="F365" s="11"/>
      <c r="G365" s="20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98"/>
      <c r="C366" s="98"/>
      <c r="D366" s="11"/>
      <c r="E366" s="11"/>
      <c r="F366" s="11"/>
      <c r="G366" s="20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285</v>
      </c>
      <c r="B367" s="98"/>
      <c r="C367" s="98"/>
      <c r="D367" s="11"/>
      <c r="E367" s="11"/>
      <c r="F367" s="11"/>
      <c r="G367" s="20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98"/>
      <c r="C368" s="98"/>
      <c r="D368" s="11"/>
      <c r="E368" s="11"/>
      <c r="F368" s="11"/>
      <c r="G368" s="20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95" t="s">
        <v>341</v>
      </c>
      <c r="B369" s="98"/>
      <c r="C369" s="98"/>
      <c r="D369" s="11"/>
      <c r="E369" s="11"/>
      <c r="F369" s="11"/>
      <c r="G369" s="20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95" t="s">
        <v>330</v>
      </c>
      <c r="B370" s="98"/>
      <c r="C370" s="98"/>
      <c r="D370" s="11"/>
      <c r="E370" s="11"/>
      <c r="F370" s="11"/>
      <c r="G370" s="20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12"/>
      <c r="C371" s="112"/>
      <c r="D371" s="7" t="s">
        <v>340</v>
      </c>
      <c r="E371" s="7" t="s">
        <v>331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03" t="s">
        <v>347</v>
      </c>
      <c r="C372" s="103" t="s">
        <v>347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13">
        <v>2013</v>
      </c>
      <c r="C373" s="113">
        <v>2012</v>
      </c>
      <c r="D373" s="40">
        <v>41820</v>
      </c>
      <c r="E373" s="41">
        <v>41455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98"/>
      <c r="C374" s="98"/>
      <c r="D374" s="25"/>
      <c r="E374" s="25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179</v>
      </c>
      <c r="B375" s="42">
        <v>5643.28</v>
      </c>
      <c r="C375" s="42">
        <v>5252.73</v>
      </c>
      <c r="D375" s="19">
        <v>30217.339999999997</v>
      </c>
      <c r="E375" s="19">
        <v>28569.59</v>
      </c>
      <c r="F375" s="19">
        <v>1647.7499999999964</v>
      </c>
      <c r="G375" s="20">
        <v>5.7700000000000085E-2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177</v>
      </c>
      <c r="B376" s="98">
        <v>80274.39</v>
      </c>
      <c r="C376" s="98">
        <v>85291.97</v>
      </c>
      <c r="D376" s="119">
        <v>447067.78</v>
      </c>
      <c r="E376" s="119">
        <v>437239.69999999995</v>
      </c>
      <c r="F376" s="119">
        <v>9828.0800000000745</v>
      </c>
      <c r="G376" s="20">
        <v>2.2499999999999964E-2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151</v>
      </c>
      <c r="B377" s="98">
        <v>297.56</v>
      </c>
      <c r="C377" s="98">
        <v>255.11</v>
      </c>
      <c r="D377" s="119">
        <v>1925.22</v>
      </c>
      <c r="E377" s="119">
        <v>2185.41</v>
      </c>
      <c r="F377" s="119">
        <v>-260.18999999999983</v>
      </c>
      <c r="G377" s="20">
        <v>-0.11909999999999998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342</v>
      </c>
      <c r="B378" s="98">
        <v>1680.84</v>
      </c>
      <c r="C378" s="98">
        <v>0</v>
      </c>
      <c r="D378" s="119">
        <v>1680.84</v>
      </c>
      <c r="E378" s="119">
        <v>0</v>
      </c>
      <c r="F378" s="119">
        <v>1680.84</v>
      </c>
      <c r="G378" s="20"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146</v>
      </c>
      <c r="B379" s="98">
        <v>40268.629999999997</v>
      </c>
      <c r="C379" s="98">
        <v>54209.479999999996</v>
      </c>
      <c r="D379" s="119">
        <v>238485.39</v>
      </c>
      <c r="E379" s="119">
        <v>277767.99</v>
      </c>
      <c r="F379" s="119">
        <v>-39282.599999999977</v>
      </c>
      <c r="G379" s="20">
        <v>-0.14139999999999997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189</v>
      </c>
      <c r="B380" s="98">
        <v>57550.04</v>
      </c>
      <c r="C380" s="98">
        <v>52281.280000000006</v>
      </c>
      <c r="D380" s="119">
        <v>307959.64</v>
      </c>
      <c r="E380" s="119">
        <v>284323.94</v>
      </c>
      <c r="F380" s="119">
        <v>23635.700000000012</v>
      </c>
      <c r="G380" s="20">
        <v>8.3099999999999952E-2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184</v>
      </c>
      <c r="B381" s="98">
        <v>25645.07</v>
      </c>
      <c r="C381" s="98">
        <v>12253.04</v>
      </c>
      <c r="D381" s="119">
        <v>82831.14</v>
      </c>
      <c r="E381" s="119">
        <v>59144.25</v>
      </c>
      <c r="F381" s="119">
        <v>23686.89</v>
      </c>
      <c r="G381" s="20">
        <v>0.40050000000000008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11" t="s">
        <v>173</v>
      </c>
      <c r="B382" s="98">
        <v>26162.06</v>
      </c>
      <c r="C382" s="98">
        <v>25556.799999999999</v>
      </c>
      <c r="D382" s="119">
        <v>143509.62</v>
      </c>
      <c r="E382" s="119">
        <v>145422.69999999998</v>
      </c>
      <c r="F382" s="119">
        <v>-1913.0799999999872</v>
      </c>
      <c r="G382" s="20">
        <v>-1.319999999999999E-2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22" t="s">
        <v>112</v>
      </c>
      <c r="B383" s="98">
        <v>130073.79</v>
      </c>
      <c r="C383" s="98">
        <v>133075.92000000001</v>
      </c>
      <c r="D383" s="119">
        <v>717219.6100000001</v>
      </c>
      <c r="E383" s="119">
        <v>707865.01000000013</v>
      </c>
      <c r="F383" s="119">
        <v>9354.5999999999767</v>
      </c>
      <c r="G383" s="20">
        <v>1.3200000000000101E-2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115</v>
      </c>
      <c r="B384" s="98">
        <v>72982.91</v>
      </c>
      <c r="C384" s="98">
        <v>82251.62</v>
      </c>
      <c r="D384" s="119">
        <v>461578.31000000006</v>
      </c>
      <c r="E384" s="119">
        <v>451314.03</v>
      </c>
      <c r="F384" s="119">
        <v>10264.280000000028</v>
      </c>
      <c r="G384" s="20">
        <v>2.2699999999999942E-2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117</v>
      </c>
      <c r="B385" s="98">
        <v>502752.22</v>
      </c>
      <c r="C385" s="98">
        <v>548754.85</v>
      </c>
      <c r="D385" s="119">
        <v>2869741.74</v>
      </c>
      <c r="E385" s="119">
        <v>2790576.44</v>
      </c>
      <c r="F385" s="119">
        <v>79165.300000000279</v>
      </c>
      <c r="G385" s="20">
        <v>2.8399999999999981E-2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193</v>
      </c>
      <c r="B386" s="98">
        <v>15180.1</v>
      </c>
      <c r="C386" s="98">
        <v>15169.68</v>
      </c>
      <c r="D386" s="119">
        <v>90877.97</v>
      </c>
      <c r="E386" s="119">
        <v>83572.510000000009</v>
      </c>
      <c r="F386" s="119">
        <v>7305.4599999999919</v>
      </c>
      <c r="G386" s="20">
        <v>8.7399999999999922E-2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183</v>
      </c>
      <c r="B387" s="98">
        <v>151882.44</v>
      </c>
      <c r="C387" s="98">
        <v>183540.59999999998</v>
      </c>
      <c r="D387" s="119">
        <v>885372</v>
      </c>
      <c r="E387" s="119">
        <v>843614.17999999993</v>
      </c>
      <c r="F387" s="119">
        <v>41757.820000000065</v>
      </c>
      <c r="G387" s="20">
        <v>4.9500000000000099E-2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148</v>
      </c>
      <c r="B388" s="98">
        <v>33665.89</v>
      </c>
      <c r="C388" s="98">
        <v>28638.5</v>
      </c>
      <c r="D388" s="119">
        <v>171950.69</v>
      </c>
      <c r="E388" s="119">
        <v>171851.38</v>
      </c>
      <c r="F388" s="119">
        <v>99.309999999997672</v>
      </c>
      <c r="G388" s="20">
        <v>5.9999999999993392E-4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114</v>
      </c>
      <c r="B389" s="98">
        <v>30893.120000000003</v>
      </c>
      <c r="C389" s="98">
        <v>30392.480000000003</v>
      </c>
      <c r="D389" s="119">
        <v>195447.81</v>
      </c>
      <c r="E389" s="119">
        <v>224748.19</v>
      </c>
      <c r="F389" s="119">
        <v>-29300.380000000005</v>
      </c>
      <c r="G389" s="20">
        <v>-0.13039999999999996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194</v>
      </c>
      <c r="B390" s="98">
        <v>5414.94</v>
      </c>
      <c r="C390" s="98">
        <v>9985.18</v>
      </c>
      <c r="D390" s="119">
        <v>43554.37</v>
      </c>
      <c r="E390" s="119">
        <v>50352.799999999996</v>
      </c>
      <c r="F390" s="119">
        <v>-6798.429999999993</v>
      </c>
      <c r="G390" s="20">
        <v>-0.13500000000000001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344</v>
      </c>
      <c r="B391" s="98">
        <v>185799.67</v>
      </c>
      <c r="C391" s="98">
        <v>218798.46000000002</v>
      </c>
      <c r="D391" s="119">
        <v>1307056.7899999998</v>
      </c>
      <c r="E391" s="119">
        <v>1426212.23</v>
      </c>
      <c r="F391" s="119">
        <v>-119155.44000000018</v>
      </c>
      <c r="G391" s="20">
        <v>-8.3500000000000019E-2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125</v>
      </c>
      <c r="B392" s="98">
        <v>227088.58</v>
      </c>
      <c r="C392" s="98">
        <v>267420.36000000004</v>
      </c>
      <c r="D392" s="119">
        <v>1597513.9500000002</v>
      </c>
      <c r="E392" s="119">
        <v>1743148.34</v>
      </c>
      <c r="F392" s="119">
        <v>-145634.3899999999</v>
      </c>
      <c r="G392" s="20">
        <v>-8.3500000000000019E-2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149</v>
      </c>
      <c r="B393" s="98">
        <v>372850.77</v>
      </c>
      <c r="C393" s="98">
        <v>405267.31</v>
      </c>
      <c r="D393" s="119">
        <v>2097789.4000000004</v>
      </c>
      <c r="E393" s="119">
        <v>2067174.35</v>
      </c>
      <c r="F393" s="119">
        <v>30615.050000000279</v>
      </c>
      <c r="G393" s="20">
        <v>1.4799999999999924E-2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196</v>
      </c>
      <c r="B394" s="98">
        <v>437.47</v>
      </c>
      <c r="C394" s="98">
        <v>853.29</v>
      </c>
      <c r="D394" s="119">
        <v>3622.63</v>
      </c>
      <c r="E394" s="119">
        <v>4154.49</v>
      </c>
      <c r="F394" s="119">
        <v>-531.85999999999967</v>
      </c>
      <c r="G394" s="20">
        <v>-0.128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155</v>
      </c>
      <c r="B395" s="98">
        <v>21838.16</v>
      </c>
      <c r="C395" s="98">
        <v>19910.579999999998</v>
      </c>
      <c r="D395" s="119">
        <v>128036.42000000001</v>
      </c>
      <c r="E395" s="119">
        <v>109480.66</v>
      </c>
      <c r="F395" s="119">
        <v>18555.760000000009</v>
      </c>
      <c r="G395" s="20">
        <v>0.16949999999999998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237</v>
      </c>
      <c r="B396" s="98">
        <v>0</v>
      </c>
      <c r="C396" s="98">
        <v>3096</v>
      </c>
      <c r="D396" s="119">
        <v>0</v>
      </c>
      <c r="E396" s="119">
        <v>13491.039999999999</v>
      </c>
      <c r="F396" s="119">
        <v>-13491.039999999999</v>
      </c>
      <c r="G396" s="20">
        <v>-1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126</v>
      </c>
      <c r="B397" s="98">
        <v>245154.59</v>
      </c>
      <c r="C397" s="98">
        <v>261287.28000000003</v>
      </c>
      <c r="D397" s="119">
        <v>1350411.85</v>
      </c>
      <c r="E397" s="119">
        <v>1301192.6000000001</v>
      </c>
      <c r="F397" s="119">
        <v>49219.25</v>
      </c>
      <c r="G397" s="20">
        <v>3.7800000000000056E-2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238</v>
      </c>
      <c r="B398" s="98">
        <v>313415.96999999997</v>
      </c>
      <c r="C398" s="98">
        <v>347498.74</v>
      </c>
      <c r="D398" s="119">
        <v>1827665.76</v>
      </c>
      <c r="E398" s="119">
        <v>1742174.35</v>
      </c>
      <c r="F398" s="119">
        <v>85491.409999999916</v>
      </c>
      <c r="G398" s="20">
        <v>4.9099999999999921E-2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147</v>
      </c>
      <c r="B399" s="98">
        <v>1369.95</v>
      </c>
      <c r="C399" s="98">
        <v>2030.21</v>
      </c>
      <c r="D399" s="119">
        <v>10453.030000000001</v>
      </c>
      <c r="E399" s="119">
        <v>11822.36</v>
      </c>
      <c r="F399" s="119">
        <v>-1369.33</v>
      </c>
      <c r="G399" s="20">
        <v>-0.11580000000000001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131</v>
      </c>
      <c r="B400" s="98">
        <v>66791.08</v>
      </c>
      <c r="C400" s="98">
        <v>62345.78</v>
      </c>
      <c r="D400" s="119">
        <v>385370.12000000005</v>
      </c>
      <c r="E400" s="119">
        <v>331580.92000000004</v>
      </c>
      <c r="F400" s="119">
        <v>53789.200000000012</v>
      </c>
      <c r="G400" s="20">
        <v>0.1621999999999999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185</v>
      </c>
      <c r="B401" s="98">
        <v>113005.8</v>
      </c>
      <c r="C401" s="98">
        <v>112100.14</v>
      </c>
      <c r="D401" s="119">
        <v>610492.30000000005</v>
      </c>
      <c r="E401" s="119">
        <v>581693.72</v>
      </c>
      <c r="F401" s="119">
        <v>28798.580000000075</v>
      </c>
      <c r="G401" s="20">
        <v>4.9500000000000099E-2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116</v>
      </c>
      <c r="B402" s="98">
        <v>7664.81</v>
      </c>
      <c r="C402" s="98">
        <v>8616.51</v>
      </c>
      <c r="D402" s="119">
        <v>51243.45</v>
      </c>
      <c r="E402" s="119">
        <v>53463.640000000007</v>
      </c>
      <c r="F402" s="119">
        <v>-2220.1900000000096</v>
      </c>
      <c r="G402" s="20">
        <v>-4.1499999999999981E-2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1" t="s">
        <v>157</v>
      </c>
      <c r="B403" s="98">
        <v>14278.47</v>
      </c>
      <c r="C403" s="98">
        <v>18921.79</v>
      </c>
      <c r="D403" s="119">
        <v>105000.62999999999</v>
      </c>
      <c r="E403" s="119">
        <v>106312.97</v>
      </c>
      <c r="F403" s="119">
        <v>-1312.3400000000111</v>
      </c>
      <c r="G403" s="20">
        <v>-1.2299999999999978E-2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22" t="s">
        <v>153</v>
      </c>
      <c r="B404" s="98">
        <v>2838.89</v>
      </c>
      <c r="C404" s="98">
        <v>3246.59</v>
      </c>
      <c r="D404" s="119">
        <v>16799.129999999997</v>
      </c>
      <c r="E404" s="119">
        <v>17742.27</v>
      </c>
      <c r="F404" s="119">
        <v>-943.14000000000306</v>
      </c>
      <c r="G404" s="20">
        <v>-5.3200000000000025E-2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180</v>
      </c>
      <c r="B405" s="98">
        <v>29074.34</v>
      </c>
      <c r="C405" s="98">
        <v>28283.199999999997</v>
      </c>
      <c r="D405" s="119">
        <v>158589.14000000001</v>
      </c>
      <c r="E405" s="119">
        <v>150993.78999999998</v>
      </c>
      <c r="F405" s="119">
        <v>7595.3500000000349</v>
      </c>
      <c r="G405" s="20">
        <v>5.0300000000000011E-2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122</v>
      </c>
      <c r="B406" s="98">
        <v>86268.36</v>
      </c>
      <c r="C406" s="98">
        <v>90385.72</v>
      </c>
      <c r="D406" s="119">
        <v>501696.2</v>
      </c>
      <c r="E406" s="119">
        <v>466133.22</v>
      </c>
      <c r="F406" s="119">
        <v>35562.98000000004</v>
      </c>
      <c r="G406" s="20">
        <v>7.6300000000000034E-2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190</v>
      </c>
      <c r="B407" s="98">
        <v>47352.87</v>
      </c>
      <c r="C407" s="98">
        <v>47180.86</v>
      </c>
      <c r="D407" s="119">
        <v>278518.15000000002</v>
      </c>
      <c r="E407" s="119">
        <v>237102.49</v>
      </c>
      <c r="F407" s="119">
        <v>41415.660000000033</v>
      </c>
      <c r="G407" s="20">
        <v>0.17470000000000008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186</v>
      </c>
      <c r="B408" s="98">
        <v>1007.64</v>
      </c>
      <c r="C408" s="98">
        <v>767.27</v>
      </c>
      <c r="D408" s="119">
        <v>4869.21</v>
      </c>
      <c r="E408" s="119">
        <v>5234.1200000000008</v>
      </c>
      <c r="F408" s="119">
        <v>-364.91000000000076</v>
      </c>
      <c r="G408" s="20">
        <v>-6.9699999999999984E-2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252</v>
      </c>
      <c r="B409" s="98">
        <v>71971.37</v>
      </c>
      <c r="C409" s="98">
        <v>81408.929999999993</v>
      </c>
      <c r="D409" s="119">
        <v>412668.01999999996</v>
      </c>
      <c r="E409" s="119">
        <v>430263.66</v>
      </c>
      <c r="F409" s="119">
        <v>-17595.640000000014</v>
      </c>
      <c r="G409" s="20">
        <v>-4.0900000000000047E-2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253</v>
      </c>
      <c r="B410" s="98">
        <v>2131.63</v>
      </c>
      <c r="C410" s="98">
        <v>2318.3500000000004</v>
      </c>
      <c r="D410" s="119">
        <v>15709.759999999998</v>
      </c>
      <c r="E410" s="119">
        <v>14280.49</v>
      </c>
      <c r="F410" s="119">
        <v>1429.2699999999986</v>
      </c>
      <c r="G410" s="20">
        <v>0.10010000000000008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113</v>
      </c>
      <c r="B411" s="98">
        <v>21539.1</v>
      </c>
      <c r="C411" s="98">
        <v>21505.510000000002</v>
      </c>
      <c r="D411" s="119">
        <v>107731.79999999999</v>
      </c>
      <c r="E411" s="119">
        <v>90275.699999999983</v>
      </c>
      <c r="F411" s="119">
        <v>17456.100000000006</v>
      </c>
      <c r="G411" s="20">
        <v>0.19340000000000002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172</v>
      </c>
      <c r="B412" s="98">
        <v>181367.96</v>
      </c>
      <c r="C412" s="98">
        <v>191352.13</v>
      </c>
      <c r="D412" s="119">
        <v>881708.51</v>
      </c>
      <c r="E412" s="119">
        <v>821467.75000000012</v>
      </c>
      <c r="F412" s="119">
        <v>60240.759999999893</v>
      </c>
      <c r="G412" s="20">
        <v>7.3299999999999921E-2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156</v>
      </c>
      <c r="B413" s="98">
        <v>10061.84</v>
      </c>
      <c r="C413" s="98">
        <v>6759.93</v>
      </c>
      <c r="D413" s="119">
        <v>63881.319999999992</v>
      </c>
      <c r="E413" s="119">
        <v>46898.53</v>
      </c>
      <c r="F413" s="119">
        <v>16982.789999999994</v>
      </c>
      <c r="G413" s="20">
        <v>0.36210000000000009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191</v>
      </c>
      <c r="B414" s="98">
        <v>32964.28</v>
      </c>
      <c r="C414" s="98">
        <v>38040.49</v>
      </c>
      <c r="D414" s="119">
        <v>174670.46</v>
      </c>
      <c r="E414" s="119">
        <v>183364.51</v>
      </c>
      <c r="F414" s="119">
        <v>-8694.0500000000175</v>
      </c>
      <c r="G414" s="20">
        <v>-4.7399999999999998E-2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178</v>
      </c>
      <c r="B415" s="98">
        <v>73050.61</v>
      </c>
      <c r="C415" s="98">
        <v>68262.349999999991</v>
      </c>
      <c r="D415" s="119">
        <v>386994.6</v>
      </c>
      <c r="E415" s="119">
        <v>355589.33999999997</v>
      </c>
      <c r="F415" s="119">
        <v>31405.260000000009</v>
      </c>
      <c r="G415" s="20">
        <v>8.8300000000000045E-2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192</v>
      </c>
      <c r="B416" s="98">
        <v>24600.18</v>
      </c>
      <c r="C416" s="98">
        <v>25698.2</v>
      </c>
      <c r="D416" s="119">
        <v>139997.13999999998</v>
      </c>
      <c r="E416" s="119">
        <v>138669.40000000002</v>
      </c>
      <c r="F416" s="119">
        <v>1327.7399999999616</v>
      </c>
      <c r="G416" s="20">
        <v>9.6000000000000529E-3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169</v>
      </c>
      <c r="B417" s="98">
        <v>100943.69</v>
      </c>
      <c r="C417" s="98">
        <v>111792.44</v>
      </c>
      <c r="D417" s="119">
        <v>601625.66999999993</v>
      </c>
      <c r="E417" s="119">
        <v>626257.86</v>
      </c>
      <c r="F417" s="119">
        <v>-24632.190000000061</v>
      </c>
      <c r="G417" s="20">
        <v>-3.9300000000000002E-2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176</v>
      </c>
      <c r="B418" s="98">
        <v>103500.22</v>
      </c>
      <c r="C418" s="98">
        <v>75279.31</v>
      </c>
      <c r="D418" s="119">
        <v>423440.79000000004</v>
      </c>
      <c r="E418" s="119">
        <v>418267.42</v>
      </c>
      <c r="F418" s="119">
        <v>5173.3700000000536</v>
      </c>
      <c r="G418" s="20">
        <v>1.2399999999999967E-2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132</v>
      </c>
      <c r="B419" s="98">
        <v>14414.97</v>
      </c>
      <c r="C419" s="98">
        <v>18347.66</v>
      </c>
      <c r="D419" s="119">
        <v>64604.83</v>
      </c>
      <c r="E419" s="119">
        <v>64259.320000000007</v>
      </c>
      <c r="F419" s="119">
        <v>345.50999999999476</v>
      </c>
      <c r="G419" s="20">
        <v>5.4000000000000714E-3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133</v>
      </c>
      <c r="B420" s="98">
        <v>151701.74</v>
      </c>
      <c r="C420" s="98">
        <v>138031.38999999998</v>
      </c>
      <c r="D420" s="119">
        <v>671228.55</v>
      </c>
      <c r="E420" s="119">
        <v>616443.34</v>
      </c>
      <c r="F420" s="119">
        <v>54785.210000000079</v>
      </c>
      <c r="G420" s="20">
        <v>8.8899999999999979E-2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195</v>
      </c>
      <c r="B421" s="98">
        <v>26389.78</v>
      </c>
      <c r="C421" s="98">
        <v>36481.920000000006</v>
      </c>
      <c r="D421" s="119">
        <v>146087.28</v>
      </c>
      <c r="E421" s="119">
        <v>151732.31</v>
      </c>
      <c r="F421" s="119">
        <v>-5645.0299999999988</v>
      </c>
      <c r="G421" s="20">
        <v>-3.7200000000000011E-2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175</v>
      </c>
      <c r="B422" s="98">
        <v>1012.26</v>
      </c>
      <c r="C422" s="98">
        <v>743.02</v>
      </c>
      <c r="D422" s="119">
        <v>11339.85</v>
      </c>
      <c r="E422" s="119">
        <v>8083.98</v>
      </c>
      <c r="F422" s="119">
        <v>3255.8700000000008</v>
      </c>
      <c r="G422" s="20">
        <v>0.40280000000000005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187</v>
      </c>
      <c r="B423" s="98">
        <v>160260.09</v>
      </c>
      <c r="C423" s="98">
        <v>176391.3</v>
      </c>
      <c r="D423" s="119">
        <v>919193.4</v>
      </c>
      <c r="E423" s="119">
        <v>929725.07000000007</v>
      </c>
      <c r="F423" s="119">
        <v>-10531.670000000042</v>
      </c>
      <c r="G423" s="20">
        <v>-1.1299999999999977E-2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130</v>
      </c>
      <c r="B424" s="98">
        <v>288458.84000000003</v>
      </c>
      <c r="C424" s="98">
        <v>279255.01</v>
      </c>
      <c r="D424" s="119">
        <v>1625956.6300000001</v>
      </c>
      <c r="E424" s="119">
        <v>1534217.69</v>
      </c>
      <c r="F424" s="119">
        <v>91738.940000000177</v>
      </c>
      <c r="G424" s="20">
        <v>5.9800000000000075E-2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188</v>
      </c>
      <c r="B425" s="98">
        <v>36472.68</v>
      </c>
      <c r="C425" s="98">
        <v>37346.22</v>
      </c>
      <c r="D425" s="119">
        <v>249020.02000000002</v>
      </c>
      <c r="E425" s="119">
        <v>242284.88</v>
      </c>
      <c r="F425" s="119">
        <v>6735.140000000014</v>
      </c>
      <c r="G425" s="20">
        <v>2.7800000000000047E-2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123</v>
      </c>
      <c r="B426" s="98">
        <v>78954.720000000001</v>
      </c>
      <c r="C426" s="98">
        <v>90564.77</v>
      </c>
      <c r="D426" s="119">
        <v>457604.18999999994</v>
      </c>
      <c r="E426" s="119">
        <v>474690.67000000004</v>
      </c>
      <c r="F426" s="119">
        <v>-17086.480000000098</v>
      </c>
      <c r="G426" s="20">
        <v>-3.6000000000000032E-2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168</v>
      </c>
      <c r="B427" s="98">
        <v>51120.04</v>
      </c>
      <c r="C427" s="98">
        <v>47259.8</v>
      </c>
      <c r="D427" s="119">
        <v>279351.31</v>
      </c>
      <c r="E427" s="119">
        <v>301113.88</v>
      </c>
      <c r="F427" s="119">
        <v>-21762.570000000007</v>
      </c>
      <c r="G427" s="20">
        <v>-7.2300000000000031E-2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334</v>
      </c>
      <c r="B428" s="98">
        <v>18777.41</v>
      </c>
      <c r="C428" s="98">
        <v>7644.14</v>
      </c>
      <c r="D428" s="119">
        <v>18777.41</v>
      </c>
      <c r="E428" s="119">
        <v>7644.14</v>
      </c>
      <c r="F428" s="119">
        <v>11133.27</v>
      </c>
      <c r="G428" s="20">
        <v>1.4563999999999999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152</v>
      </c>
      <c r="B429" s="98">
        <v>17168.21</v>
      </c>
      <c r="C429" s="98">
        <v>19119.669999999998</v>
      </c>
      <c r="D429" s="119">
        <v>89347.039999999979</v>
      </c>
      <c r="E429" s="119">
        <v>99637.510000000009</v>
      </c>
      <c r="F429" s="119">
        <v>-10290.47000000003</v>
      </c>
      <c r="G429" s="20">
        <v>-0.10329999999999995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174</v>
      </c>
      <c r="B430" s="98">
        <v>31555.35</v>
      </c>
      <c r="C430" s="98">
        <v>34889.740000000005</v>
      </c>
      <c r="D430" s="119">
        <v>173300.31</v>
      </c>
      <c r="E430" s="119">
        <v>178695.45</v>
      </c>
      <c r="F430" s="119">
        <v>-5395.140000000014</v>
      </c>
      <c r="G430" s="20">
        <v>-3.0200000000000005E-2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150</v>
      </c>
      <c r="B431" s="98">
        <v>230514.92</v>
      </c>
      <c r="C431" s="98">
        <v>231533.01</v>
      </c>
      <c r="D431" s="119">
        <v>1181881.28</v>
      </c>
      <c r="E431" s="119">
        <v>1177674.4000000001</v>
      </c>
      <c r="F431" s="119">
        <v>4206.8799999998882</v>
      </c>
      <c r="G431" s="20">
        <v>3.6000000000000476E-3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230</v>
      </c>
      <c r="B432" s="98">
        <v>25201.35</v>
      </c>
      <c r="C432" s="98">
        <v>26662.83</v>
      </c>
      <c r="D432" s="119">
        <v>140301.57</v>
      </c>
      <c r="E432" s="119">
        <v>147026.93</v>
      </c>
      <c r="F432" s="119">
        <v>-6725.359999999986</v>
      </c>
      <c r="G432" s="20">
        <v>-4.5699999999999963E-2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245</v>
      </c>
      <c r="B433" s="98">
        <v>9405.23</v>
      </c>
      <c r="C433" s="98">
        <v>10024.950000000001</v>
      </c>
      <c r="D433" s="119">
        <v>52703.119999999995</v>
      </c>
      <c r="E433" s="119">
        <v>53759.820000000007</v>
      </c>
      <c r="F433" s="119">
        <v>-1056.7000000000116</v>
      </c>
      <c r="G433" s="20">
        <v>-1.9700000000000051E-2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240</v>
      </c>
      <c r="B434" s="98">
        <v>19960.89</v>
      </c>
      <c r="C434" s="98">
        <v>24999.81</v>
      </c>
      <c r="D434" s="119">
        <v>111456.7</v>
      </c>
      <c r="E434" s="119">
        <v>108272.37</v>
      </c>
      <c r="F434" s="119">
        <v>3184.3300000000017</v>
      </c>
      <c r="G434" s="20">
        <v>2.9400000000000093E-2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241</v>
      </c>
      <c r="B435" s="98">
        <v>7884.73</v>
      </c>
      <c r="C435" s="98">
        <v>7311.55</v>
      </c>
      <c r="D435" s="119">
        <v>51594.09</v>
      </c>
      <c r="E435" s="119">
        <v>33761.01</v>
      </c>
      <c r="F435" s="119">
        <v>17833.079999999994</v>
      </c>
      <c r="G435" s="20">
        <v>0.5282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242</v>
      </c>
      <c r="B436" s="98">
        <v>46804.95</v>
      </c>
      <c r="C436" s="98">
        <v>58966.16</v>
      </c>
      <c r="D436" s="119">
        <v>303354.83</v>
      </c>
      <c r="E436" s="119">
        <v>302491.19</v>
      </c>
      <c r="F436" s="119">
        <v>863.64000000001397</v>
      </c>
      <c r="G436" s="20">
        <v>2.8999999999999027E-3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243</v>
      </c>
      <c r="B437" s="98">
        <v>26637.75</v>
      </c>
      <c r="C437" s="98">
        <v>25684.26</v>
      </c>
      <c r="D437" s="119">
        <v>138813.18</v>
      </c>
      <c r="E437" s="119">
        <v>140108.72</v>
      </c>
      <c r="F437" s="119">
        <v>-1295.5400000000081</v>
      </c>
      <c r="G437" s="20">
        <v>-9.199999999999986E-3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249</v>
      </c>
      <c r="B438" s="98">
        <v>27674.17</v>
      </c>
      <c r="C438" s="98">
        <v>27432.57</v>
      </c>
      <c r="D438" s="119">
        <v>149152.12</v>
      </c>
      <c r="E438" s="119">
        <v>146438.96</v>
      </c>
      <c r="F438" s="119">
        <v>2713.1600000000035</v>
      </c>
      <c r="G438" s="20">
        <v>1.8499999999999961E-2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281</v>
      </c>
      <c r="B439" s="98">
        <v>7120.47</v>
      </c>
      <c r="C439" s="98">
        <v>7703.74</v>
      </c>
      <c r="D439" s="119">
        <v>41021</v>
      </c>
      <c r="E439" s="119">
        <v>39904.829999999994</v>
      </c>
      <c r="F439" s="119">
        <v>1116.1700000000055</v>
      </c>
      <c r="G439" s="20">
        <v>2.8000000000000025E-2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 t="s">
        <v>299</v>
      </c>
      <c r="B440" s="98">
        <v>2310.6</v>
      </c>
      <c r="C440" s="98">
        <v>3735.4599999999996</v>
      </c>
      <c r="D440" s="119">
        <v>8656.34</v>
      </c>
      <c r="E440" s="119">
        <v>20632.43</v>
      </c>
      <c r="F440" s="119">
        <v>-11976.09</v>
      </c>
      <c r="G440" s="20">
        <v>-0.58040000000000003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254</v>
      </c>
      <c r="B441" s="98">
        <v>19766.439999999999</v>
      </c>
      <c r="C441" s="98">
        <v>21303.82</v>
      </c>
      <c r="D441" s="119">
        <v>105722.17000000001</v>
      </c>
      <c r="E441" s="119">
        <v>105308.36000000002</v>
      </c>
      <c r="F441" s="119">
        <v>413.80999999999767</v>
      </c>
      <c r="G441" s="20">
        <v>3.9000000000000146E-3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335</v>
      </c>
      <c r="B442" s="98">
        <v>4081.25</v>
      </c>
      <c r="C442" s="98">
        <v>2882.84</v>
      </c>
      <c r="D442" s="119">
        <v>20445.439999999999</v>
      </c>
      <c r="E442" s="119">
        <v>2882.84</v>
      </c>
      <c r="F442" s="119">
        <v>17562.599999999999</v>
      </c>
      <c r="G442" s="20">
        <v>6.0921000000000003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 t="s">
        <v>336</v>
      </c>
      <c r="B443" s="98">
        <v>16748.71</v>
      </c>
      <c r="C443" s="98">
        <v>0</v>
      </c>
      <c r="D443" s="119">
        <v>16748.71</v>
      </c>
      <c r="E443" s="119">
        <v>0</v>
      </c>
      <c r="F443" s="119">
        <v>16748.71</v>
      </c>
      <c r="G443" s="20">
        <v>0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" t="s">
        <v>346</v>
      </c>
      <c r="B444" s="98">
        <v>56843.51</v>
      </c>
      <c r="C444" s="98">
        <v>0</v>
      </c>
      <c r="D444" s="119">
        <v>56843.51</v>
      </c>
      <c r="E444" s="119">
        <v>0</v>
      </c>
      <c r="F444" s="119">
        <v>56843.51</v>
      </c>
      <c r="G444" s="20">
        <v>0</v>
      </c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B445" s="98"/>
      <c r="C445" s="98"/>
      <c r="D445" s="119"/>
      <c r="E445" s="119"/>
      <c r="F445" s="119"/>
      <c r="G445" s="20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1" t="s">
        <v>40</v>
      </c>
      <c r="B446" s="98"/>
      <c r="C446" s="98"/>
      <c r="D446" s="11"/>
      <c r="E446" s="11"/>
      <c r="F446" s="11"/>
      <c r="G446" s="2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1" t="s">
        <v>285</v>
      </c>
      <c r="B447" s="98"/>
      <c r="C447" s="98"/>
      <c r="D447" s="11"/>
      <c r="E447" s="11"/>
      <c r="F447" s="11"/>
      <c r="G447" s="2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1"/>
      <c r="B448" s="98"/>
      <c r="C448" s="98"/>
      <c r="D448" s="11"/>
      <c r="E448" s="11"/>
      <c r="F448" s="11"/>
      <c r="G448" s="2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95" t="s">
        <v>341</v>
      </c>
      <c r="B449" s="98"/>
      <c r="C449" s="98"/>
      <c r="D449" s="11"/>
      <c r="E449" s="11"/>
      <c r="F449" s="11"/>
      <c r="G449" s="2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95" t="s">
        <v>330</v>
      </c>
      <c r="B450" s="103"/>
      <c r="C450" s="103"/>
      <c r="D450" s="11"/>
      <c r="E450" s="11"/>
      <c r="F450" s="11"/>
      <c r="G450" s="20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7"/>
      <c r="B451" s="103"/>
      <c r="C451" s="103"/>
      <c r="D451" s="7" t="s">
        <v>340</v>
      </c>
      <c r="E451" s="7" t="s">
        <v>331</v>
      </c>
      <c r="F451" s="7" t="s">
        <v>41</v>
      </c>
      <c r="G451" s="7" t="s">
        <v>41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7"/>
      <c r="B452" s="103" t="s">
        <v>347</v>
      </c>
      <c r="C452" s="103" t="s">
        <v>347</v>
      </c>
      <c r="D452" s="7" t="s">
        <v>42</v>
      </c>
      <c r="E452" s="7" t="s">
        <v>42</v>
      </c>
      <c r="F452" s="7" t="s">
        <v>43</v>
      </c>
      <c r="G452" s="7" t="s">
        <v>43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7"/>
      <c r="B453" s="104">
        <v>2013</v>
      </c>
      <c r="C453" s="104">
        <v>2012</v>
      </c>
      <c r="D453" s="40">
        <v>41820</v>
      </c>
      <c r="E453" s="41">
        <v>41455</v>
      </c>
      <c r="F453" s="10" t="s">
        <v>13</v>
      </c>
      <c r="G453" s="10" t="s">
        <v>10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/>
      <c r="B454" s="98"/>
      <c r="C454" s="98"/>
      <c r="D454" s="25"/>
      <c r="E454" s="25"/>
      <c r="F454" s="1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218</v>
      </c>
      <c r="B455" s="125">
        <v>112358.38</v>
      </c>
      <c r="C455" s="125">
        <v>0</v>
      </c>
      <c r="D455" s="126">
        <v>1214984.8500000001</v>
      </c>
      <c r="E455" s="126">
        <v>0</v>
      </c>
      <c r="F455" s="19">
        <v>1214984.8500000001</v>
      </c>
      <c r="G455" s="20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1" t="s">
        <v>219</v>
      </c>
      <c r="B456" s="98">
        <v>79633.34</v>
      </c>
      <c r="C456" s="98">
        <v>43403.85</v>
      </c>
      <c r="D456" s="119">
        <v>260244.16999999998</v>
      </c>
      <c r="E456" s="119">
        <v>632227.38</v>
      </c>
      <c r="F456" s="119">
        <v>-371983.21</v>
      </c>
      <c r="G456" s="20">
        <v>-0.58840000000000003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1" t="s">
        <v>220</v>
      </c>
      <c r="B457" s="98">
        <v>4131.8</v>
      </c>
      <c r="C457" s="98">
        <v>31.5</v>
      </c>
      <c r="D457" s="119">
        <v>9771.98</v>
      </c>
      <c r="E457" s="119">
        <v>4216.54</v>
      </c>
      <c r="F457" s="119">
        <v>5555.44</v>
      </c>
      <c r="G457" s="20">
        <v>1.3174999999999999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29" t="s">
        <v>221</v>
      </c>
      <c r="B458" s="101">
        <v>99</v>
      </c>
      <c r="C458" s="101">
        <v>921</v>
      </c>
      <c r="D458" s="119">
        <v>674</v>
      </c>
      <c r="E458" s="119">
        <v>1226</v>
      </c>
      <c r="F458" s="122">
        <v>-552</v>
      </c>
      <c r="G458" s="32">
        <v>-0.45020000000000004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11" t="s">
        <v>286</v>
      </c>
      <c r="B459" s="102">
        <v>0</v>
      </c>
      <c r="C459" s="102">
        <v>0</v>
      </c>
      <c r="D459" s="119">
        <v>0</v>
      </c>
      <c r="E459" s="119">
        <v>0</v>
      </c>
      <c r="F459" s="119">
        <v>0</v>
      </c>
      <c r="G459" s="20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11" t="s">
        <v>159</v>
      </c>
      <c r="B460" s="102">
        <v>0</v>
      </c>
      <c r="C460" s="102">
        <v>0</v>
      </c>
      <c r="D460" s="119">
        <v>0</v>
      </c>
      <c r="E460" s="119">
        <v>0</v>
      </c>
      <c r="F460" s="119">
        <v>0</v>
      </c>
      <c r="G460" s="20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22" t="s">
        <v>229</v>
      </c>
      <c r="B461" s="102">
        <v>0</v>
      </c>
      <c r="C461" s="102">
        <v>0</v>
      </c>
      <c r="D461" s="119">
        <v>0</v>
      </c>
      <c r="E461" s="119">
        <v>0</v>
      </c>
      <c r="F461" s="119">
        <v>0</v>
      </c>
      <c r="G461" s="20">
        <v>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22" t="s">
        <v>163</v>
      </c>
      <c r="B462" s="102">
        <v>0</v>
      </c>
      <c r="C462" s="102">
        <v>0</v>
      </c>
      <c r="D462" s="119">
        <v>240</v>
      </c>
      <c r="E462" s="119">
        <v>0</v>
      </c>
      <c r="F462" s="119">
        <v>240</v>
      </c>
      <c r="G462" s="20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22" t="s">
        <v>206</v>
      </c>
      <c r="B463" s="102">
        <v>0</v>
      </c>
      <c r="C463" s="102">
        <v>0</v>
      </c>
      <c r="D463" s="119">
        <v>0</v>
      </c>
      <c r="E463" s="119">
        <v>108498.14</v>
      </c>
      <c r="F463" s="119">
        <v>-108498.14</v>
      </c>
      <c r="G463" s="20">
        <v>-1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167</v>
      </c>
      <c r="B464" s="102">
        <v>0</v>
      </c>
      <c r="C464" s="102">
        <v>0</v>
      </c>
      <c r="D464" s="119">
        <v>4850</v>
      </c>
      <c r="E464" s="119">
        <v>25</v>
      </c>
      <c r="F464" s="119">
        <v>4825</v>
      </c>
      <c r="G464" s="20">
        <v>193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222</v>
      </c>
      <c r="B465" s="98">
        <v>344.16</v>
      </c>
      <c r="C465" s="98">
        <v>218666.05</v>
      </c>
      <c r="D465" s="119">
        <v>2070565.17</v>
      </c>
      <c r="E465" s="119">
        <v>3863616.11</v>
      </c>
      <c r="F465" s="119">
        <v>-1793050.94</v>
      </c>
      <c r="G465" s="20">
        <v>-0.46409999999999996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160</v>
      </c>
      <c r="B466" s="102">
        <v>0</v>
      </c>
      <c r="C466" s="102">
        <v>755367</v>
      </c>
      <c r="D466" s="119">
        <v>526447.1</v>
      </c>
      <c r="E466" s="119">
        <v>2340195</v>
      </c>
      <c r="F466" s="119">
        <v>-1813747.9</v>
      </c>
      <c r="G466" s="20">
        <v>-0.77500000000000002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223</v>
      </c>
      <c r="B467" s="98">
        <v>346319.97</v>
      </c>
      <c r="C467" s="98">
        <v>0</v>
      </c>
      <c r="D467" s="119">
        <v>1767271.7000000002</v>
      </c>
      <c r="E467" s="119">
        <v>0</v>
      </c>
      <c r="F467" s="119">
        <v>1767271.7000000002</v>
      </c>
      <c r="G467" s="20">
        <v>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224</v>
      </c>
      <c r="B468" s="98">
        <v>0</v>
      </c>
      <c r="C468" s="98">
        <v>0</v>
      </c>
      <c r="D468" s="119">
        <v>0</v>
      </c>
      <c r="E468" s="119">
        <v>0</v>
      </c>
      <c r="F468" s="119">
        <v>0</v>
      </c>
      <c r="G468" s="20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1" t="s">
        <v>162</v>
      </c>
      <c r="B469" s="102">
        <v>0</v>
      </c>
      <c r="C469" s="102">
        <v>0</v>
      </c>
      <c r="D469" s="119">
        <v>0</v>
      </c>
      <c r="E469" s="119">
        <v>0</v>
      </c>
      <c r="F469" s="119">
        <v>0</v>
      </c>
      <c r="G469" s="20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225</v>
      </c>
      <c r="B470" s="98">
        <v>96753.43</v>
      </c>
      <c r="C470" s="98">
        <v>0</v>
      </c>
      <c r="D470" s="119">
        <v>419333.16</v>
      </c>
      <c r="E470" s="119">
        <v>0</v>
      </c>
      <c r="F470" s="119">
        <v>419333.16</v>
      </c>
      <c r="G470" s="20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158</v>
      </c>
      <c r="B471" s="102">
        <v>0</v>
      </c>
      <c r="C471" s="102">
        <v>0</v>
      </c>
      <c r="D471" s="119">
        <v>0</v>
      </c>
      <c r="E471" s="119">
        <v>0</v>
      </c>
      <c r="F471" s="119">
        <v>0</v>
      </c>
      <c r="G471" s="20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332</v>
      </c>
      <c r="B472" s="102">
        <v>0</v>
      </c>
      <c r="C472" s="102">
        <v>13712.87</v>
      </c>
      <c r="D472" s="119">
        <v>579436.57999999996</v>
      </c>
      <c r="E472" s="119">
        <v>222170.78</v>
      </c>
      <c r="F472" s="119">
        <v>357265.79999999993</v>
      </c>
      <c r="G472" s="20">
        <v>1.6080999999999999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161</v>
      </c>
      <c r="B473" s="102">
        <v>115842.39</v>
      </c>
      <c r="C473" s="102">
        <v>0</v>
      </c>
      <c r="D473" s="119">
        <v>124746.39</v>
      </c>
      <c r="E473" s="119">
        <v>734</v>
      </c>
      <c r="F473" s="119">
        <v>124012.39</v>
      </c>
      <c r="G473" s="20">
        <v>168.95419999999999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22" t="s">
        <v>214</v>
      </c>
      <c r="B474" s="102">
        <v>0</v>
      </c>
      <c r="C474" s="102">
        <v>0</v>
      </c>
      <c r="D474" s="119">
        <v>0</v>
      </c>
      <c r="E474" s="119">
        <v>0</v>
      </c>
      <c r="F474" s="119">
        <v>0</v>
      </c>
      <c r="G474" s="20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211</v>
      </c>
      <c r="B475" s="102">
        <v>0</v>
      </c>
      <c r="C475" s="102">
        <v>0</v>
      </c>
      <c r="D475" s="119">
        <v>0</v>
      </c>
      <c r="E475" s="119">
        <v>0</v>
      </c>
      <c r="F475" s="119">
        <v>0</v>
      </c>
      <c r="G475" s="20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165</v>
      </c>
      <c r="B476" s="102">
        <v>0</v>
      </c>
      <c r="C476" s="102">
        <v>0</v>
      </c>
      <c r="D476" s="119">
        <v>0</v>
      </c>
      <c r="E476" s="119">
        <v>0</v>
      </c>
      <c r="F476" s="119">
        <v>0</v>
      </c>
      <c r="G476" s="20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164</v>
      </c>
      <c r="B477" s="102">
        <v>0</v>
      </c>
      <c r="C477" s="102">
        <v>0</v>
      </c>
      <c r="D477" s="119">
        <v>0</v>
      </c>
      <c r="E477" s="119">
        <v>0</v>
      </c>
      <c r="F477" s="119">
        <v>0</v>
      </c>
      <c r="G477" s="20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166</v>
      </c>
      <c r="B478" s="102">
        <v>0</v>
      </c>
      <c r="C478" s="102">
        <v>0</v>
      </c>
      <c r="D478" s="119">
        <v>0</v>
      </c>
      <c r="E478" s="119">
        <v>0</v>
      </c>
      <c r="F478" s="119">
        <v>0</v>
      </c>
      <c r="G478" s="20">
        <v>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226</v>
      </c>
      <c r="B479" s="102">
        <v>0</v>
      </c>
      <c r="C479" s="102">
        <v>0</v>
      </c>
      <c r="D479" s="119">
        <v>0</v>
      </c>
      <c r="E479" s="119">
        <v>0</v>
      </c>
      <c r="F479" s="119">
        <v>0</v>
      </c>
      <c r="G479" s="20">
        <v>0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327</v>
      </c>
      <c r="B480" s="102">
        <v>534769.63</v>
      </c>
      <c r="C480" s="102">
        <v>31433.5</v>
      </c>
      <c r="D480" s="119">
        <v>3372032.29</v>
      </c>
      <c r="E480" s="119">
        <v>31433.5</v>
      </c>
      <c r="F480" s="119">
        <v>3340598.79</v>
      </c>
      <c r="G480" s="20">
        <v>106.27509999999999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  <c r="HS480" s="3"/>
      <c r="HT480" s="3"/>
      <c r="HU480" s="3"/>
      <c r="HV480" s="3"/>
      <c r="HW480" s="3"/>
      <c r="HX480" s="3"/>
      <c r="HY480" s="3"/>
      <c r="HZ480" s="3"/>
      <c r="IA480" s="3"/>
      <c r="IB480" s="3"/>
      <c r="IC480" s="3"/>
      <c r="ID480" s="3"/>
      <c r="IE480" s="3"/>
      <c r="IF480" s="3"/>
      <c r="IG480" s="3"/>
      <c r="IH480" s="3"/>
      <c r="II480" s="3"/>
      <c r="IJ480" s="3"/>
      <c r="IK480" s="3"/>
      <c r="IL480" s="3"/>
      <c r="IM480" s="3"/>
      <c r="IN480" s="3"/>
      <c r="IO480" s="3"/>
      <c r="IP480" s="3"/>
      <c r="IQ480" s="3"/>
      <c r="IR480" s="3"/>
      <c r="IS480" s="3"/>
      <c r="IT480" s="3"/>
      <c r="IU480" s="3"/>
    </row>
    <row r="481" spans="1:255">
      <c r="A481" s="11" t="s">
        <v>118</v>
      </c>
      <c r="B481" s="102">
        <v>427637.93000000005</v>
      </c>
      <c r="C481" s="102">
        <v>216088.29</v>
      </c>
      <c r="D481" s="119">
        <v>873282.66000000015</v>
      </c>
      <c r="E481" s="119">
        <v>435784.14</v>
      </c>
      <c r="F481" s="119">
        <v>437498.52000000014</v>
      </c>
      <c r="G481" s="20">
        <v>1.0038999999999998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  <c r="HS481" s="3"/>
      <c r="HT481" s="3"/>
      <c r="HU481" s="3"/>
      <c r="HV481" s="3"/>
      <c r="HW481" s="3"/>
      <c r="HX481" s="3"/>
      <c r="HY481" s="3"/>
      <c r="HZ481" s="3"/>
      <c r="IA481" s="3"/>
      <c r="IB481" s="3"/>
      <c r="IC481" s="3"/>
      <c r="ID481" s="3"/>
      <c r="IE481" s="3"/>
      <c r="IF481" s="3"/>
      <c r="IG481" s="3"/>
      <c r="IH481" s="3"/>
      <c r="II481" s="3"/>
      <c r="IJ481" s="3"/>
      <c r="IK481" s="3"/>
      <c r="IL481" s="3"/>
      <c r="IM481" s="3"/>
      <c r="IN481" s="3"/>
      <c r="IO481" s="3"/>
      <c r="IP481" s="3"/>
      <c r="IQ481" s="3"/>
      <c r="IR481" s="3"/>
      <c r="IS481" s="3"/>
      <c r="IT481" s="3"/>
      <c r="IU481" s="3"/>
    </row>
    <row r="482" spans="1:255">
      <c r="A482" s="11" t="s">
        <v>170</v>
      </c>
      <c r="B482" s="102">
        <v>0</v>
      </c>
      <c r="C482" s="102">
        <v>0</v>
      </c>
      <c r="D482" s="119">
        <v>0</v>
      </c>
      <c r="E482" s="119">
        <v>0</v>
      </c>
      <c r="F482" s="119">
        <v>0</v>
      </c>
      <c r="G482" s="20">
        <v>0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  <c r="HS482" s="3"/>
      <c r="HT482" s="3"/>
      <c r="HU482" s="3"/>
      <c r="HV482" s="3"/>
      <c r="HW482" s="3"/>
      <c r="HX482" s="3"/>
      <c r="HY482" s="3"/>
      <c r="HZ482" s="3"/>
      <c r="IA482" s="3"/>
      <c r="IB482" s="3"/>
      <c r="IC482" s="3"/>
      <c r="ID482" s="3"/>
      <c r="IE482" s="3"/>
      <c r="IF482" s="3"/>
      <c r="IG482" s="3"/>
      <c r="IH482" s="3"/>
      <c r="II482" s="3"/>
      <c r="IJ482" s="3"/>
      <c r="IK482" s="3"/>
      <c r="IL482" s="3"/>
      <c r="IM482" s="3"/>
      <c r="IN482" s="3"/>
      <c r="IO482" s="3"/>
      <c r="IP482" s="3"/>
      <c r="IQ482" s="3"/>
      <c r="IR482" s="3"/>
      <c r="IS482" s="3"/>
      <c r="IT482" s="3"/>
      <c r="IU482" s="3"/>
    </row>
    <row r="483" spans="1:255">
      <c r="A483" s="11" t="s">
        <v>171</v>
      </c>
      <c r="B483" s="102">
        <v>180</v>
      </c>
      <c r="C483" s="102">
        <v>100</v>
      </c>
      <c r="D483" s="119">
        <v>690</v>
      </c>
      <c r="E483" s="119">
        <v>2772.1200000000003</v>
      </c>
      <c r="F483" s="119">
        <v>-2082.1200000000003</v>
      </c>
      <c r="G483" s="20">
        <v>-0.75109999999999999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  <c r="IR483" s="3"/>
      <c r="IS483" s="3"/>
      <c r="IT483" s="3"/>
      <c r="IU483" s="3"/>
    </row>
    <row r="484" spans="1:255">
      <c r="A484" s="11" t="s">
        <v>127</v>
      </c>
      <c r="B484" s="102">
        <v>303659.33999999997</v>
      </c>
      <c r="C484" s="102">
        <v>180130.91</v>
      </c>
      <c r="D484" s="119">
        <v>1201669.0699999998</v>
      </c>
      <c r="E484" s="119">
        <v>1033615.1900000001</v>
      </c>
      <c r="F484" s="119">
        <v>168053.87999999977</v>
      </c>
      <c r="G484" s="20">
        <v>0.16260000000000008</v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  <c r="HS484" s="3"/>
      <c r="HT484" s="3"/>
      <c r="HU484" s="3"/>
      <c r="HV484" s="3"/>
      <c r="HW484" s="3"/>
      <c r="HX484" s="3"/>
      <c r="HY484" s="3"/>
      <c r="HZ484" s="3"/>
      <c r="IA484" s="3"/>
      <c r="IB484" s="3"/>
      <c r="IC484" s="3"/>
      <c r="ID484" s="3"/>
      <c r="IE484" s="3"/>
      <c r="IF484" s="3"/>
      <c r="IG484" s="3"/>
      <c r="IH484" s="3"/>
      <c r="II484" s="3"/>
      <c r="IJ484" s="3"/>
      <c r="IK484" s="3"/>
      <c r="IL484" s="3"/>
      <c r="IM484" s="3"/>
      <c r="IN484" s="3"/>
      <c r="IO484" s="3"/>
      <c r="IP484" s="3"/>
      <c r="IQ484" s="3"/>
      <c r="IR484" s="3"/>
      <c r="IS484" s="3"/>
      <c r="IT484" s="3"/>
      <c r="IU484" s="3"/>
    </row>
    <row r="485" spans="1:255">
      <c r="A485" s="11" t="s">
        <v>134</v>
      </c>
      <c r="B485" s="102">
        <v>21758.58</v>
      </c>
      <c r="C485" s="102">
        <v>38728.11</v>
      </c>
      <c r="D485" s="119">
        <v>208943.3</v>
      </c>
      <c r="E485" s="119">
        <v>151285.77000000002</v>
      </c>
      <c r="F485" s="119">
        <v>57657.52999999997</v>
      </c>
      <c r="G485" s="20">
        <v>0.38109999999999999</v>
      </c>
    </row>
    <row r="486" spans="1:255">
      <c r="A486" s="11" t="s">
        <v>135</v>
      </c>
      <c r="B486" s="102">
        <v>0</v>
      </c>
      <c r="C486" s="102">
        <v>0</v>
      </c>
      <c r="D486" s="119">
        <v>0</v>
      </c>
      <c r="E486" s="119">
        <v>0</v>
      </c>
      <c r="F486" s="119">
        <v>0</v>
      </c>
      <c r="G486" s="20">
        <v>0</v>
      </c>
    </row>
    <row r="487" spans="1:255">
      <c r="A487" s="11" t="s">
        <v>235</v>
      </c>
      <c r="B487" s="102">
        <v>0</v>
      </c>
      <c r="C487" s="102">
        <v>41404.92</v>
      </c>
      <c r="D487" s="119">
        <v>8724147</v>
      </c>
      <c r="E487" s="119">
        <v>8853043.8100000005</v>
      </c>
      <c r="F487" s="119">
        <v>-128896.81000000052</v>
      </c>
      <c r="G487" s="20">
        <v>-1.4599999999999946E-2</v>
      </c>
    </row>
    <row r="488" spans="1:255">
      <c r="A488" s="11" t="s">
        <v>119</v>
      </c>
      <c r="B488" s="102">
        <v>11064.12</v>
      </c>
      <c r="C488" s="102">
        <v>53939.88</v>
      </c>
      <c r="D488" s="119">
        <v>211129.92</v>
      </c>
      <c r="E488" s="119">
        <v>259508.77000000002</v>
      </c>
      <c r="F488" s="119">
        <v>-48378.850000000006</v>
      </c>
      <c r="G488" s="20">
        <v>-0.18640000000000001</v>
      </c>
    </row>
    <row r="489" spans="1:255">
      <c r="A489" s="11" t="s">
        <v>120</v>
      </c>
      <c r="B489" s="102">
        <v>3570.19</v>
      </c>
      <c r="C489" s="102">
        <v>0</v>
      </c>
      <c r="D489" s="119">
        <v>24890.129999999997</v>
      </c>
      <c r="E489" s="119">
        <v>25000.000000000004</v>
      </c>
      <c r="F489" s="119">
        <v>-109.87000000000626</v>
      </c>
      <c r="G489" s="20">
        <v>-4.3999999999999595E-3</v>
      </c>
    </row>
    <row r="490" spans="1:255">
      <c r="A490" s="11" t="s">
        <v>121</v>
      </c>
      <c r="B490" s="102">
        <v>0</v>
      </c>
      <c r="C490" s="102">
        <v>0</v>
      </c>
      <c r="D490" s="119">
        <v>201000</v>
      </c>
      <c r="E490" s="119">
        <v>199357.59</v>
      </c>
      <c r="F490" s="119">
        <v>1642.4100000000035</v>
      </c>
      <c r="G490" s="20">
        <v>8.1999999999999851E-3</v>
      </c>
    </row>
    <row r="491" spans="1:255">
      <c r="A491" s="11" t="s">
        <v>124</v>
      </c>
      <c r="B491" s="102">
        <v>0</v>
      </c>
      <c r="C491" s="102">
        <v>0</v>
      </c>
      <c r="D491" s="119">
        <v>0</v>
      </c>
      <c r="E491" s="119">
        <v>0</v>
      </c>
      <c r="F491" s="119">
        <v>0</v>
      </c>
      <c r="G491" s="20">
        <v>0</v>
      </c>
    </row>
    <row r="492" spans="1:255">
      <c r="A492" s="11" t="s">
        <v>136</v>
      </c>
      <c r="B492" s="102">
        <v>0</v>
      </c>
      <c r="C492" s="102">
        <v>0</v>
      </c>
      <c r="D492" s="119">
        <v>14698.769999999999</v>
      </c>
      <c r="E492" s="119">
        <v>11765.4</v>
      </c>
      <c r="F492" s="119">
        <v>2933.369999999999</v>
      </c>
      <c r="G492" s="20">
        <v>0.24930000000000008</v>
      </c>
    </row>
    <row r="493" spans="1:255">
      <c r="A493" s="11" t="s">
        <v>137</v>
      </c>
      <c r="B493" s="102">
        <v>3000</v>
      </c>
      <c r="C493" s="102">
        <v>25686.71</v>
      </c>
      <c r="D493" s="119">
        <v>3816300.95</v>
      </c>
      <c r="E493" s="119">
        <v>4506383.1999999993</v>
      </c>
      <c r="F493" s="119">
        <v>-690082.24999999907</v>
      </c>
      <c r="G493" s="20">
        <v>-0.15310000000000001</v>
      </c>
    </row>
    <row r="494" spans="1:255">
      <c r="A494" s="11" t="s">
        <v>138</v>
      </c>
      <c r="B494" s="102">
        <v>172967.86</v>
      </c>
      <c r="C494" s="102">
        <v>186431.8</v>
      </c>
      <c r="D494" s="119">
        <v>972637.55999999994</v>
      </c>
      <c r="E494" s="119">
        <v>1171597.28</v>
      </c>
      <c r="F494" s="119">
        <v>-198959.72000000009</v>
      </c>
      <c r="G494" s="20">
        <v>-0.16979999999999995</v>
      </c>
    </row>
    <row r="495" spans="1:255">
      <c r="A495" s="11" t="s">
        <v>139</v>
      </c>
      <c r="B495" s="102">
        <v>0</v>
      </c>
      <c r="C495" s="102">
        <v>0</v>
      </c>
      <c r="D495" s="119">
        <v>0</v>
      </c>
      <c r="E495" s="119">
        <v>0</v>
      </c>
      <c r="F495" s="119">
        <v>0</v>
      </c>
      <c r="G495" s="20">
        <v>0</v>
      </c>
    </row>
    <row r="496" spans="1:255">
      <c r="A496" s="11" t="s">
        <v>145</v>
      </c>
      <c r="B496" s="102">
        <v>0</v>
      </c>
      <c r="C496" s="102">
        <v>0</v>
      </c>
      <c r="D496" s="119">
        <v>34297.160000000003</v>
      </c>
      <c r="E496" s="119">
        <v>27452.58</v>
      </c>
      <c r="F496" s="119">
        <v>6844.5800000000017</v>
      </c>
      <c r="G496" s="20">
        <v>0.24930000000000008</v>
      </c>
    </row>
    <row r="497" spans="1:7">
      <c r="A497" s="11" t="s">
        <v>154</v>
      </c>
      <c r="B497" s="102">
        <v>103</v>
      </c>
      <c r="C497" s="102">
        <v>10</v>
      </c>
      <c r="D497" s="119">
        <v>513</v>
      </c>
      <c r="E497" s="119">
        <v>70</v>
      </c>
      <c r="F497" s="119">
        <v>443</v>
      </c>
      <c r="G497" s="20">
        <v>6.3285999999999998</v>
      </c>
    </row>
    <row r="498" spans="1:7">
      <c r="A498" s="22" t="s">
        <v>181</v>
      </c>
      <c r="B498" s="98">
        <v>-379837.70999999996</v>
      </c>
      <c r="C498" s="98">
        <v>0</v>
      </c>
      <c r="D498" s="119">
        <v>-333313.52999999997</v>
      </c>
      <c r="E498" s="119">
        <v>0</v>
      </c>
      <c r="F498" s="119">
        <v>-333313.52999999997</v>
      </c>
      <c r="G498" s="20">
        <v>0</v>
      </c>
    </row>
    <row r="499" spans="1:7">
      <c r="A499" s="11" t="s">
        <v>182</v>
      </c>
      <c r="B499" s="102">
        <v>41795.379999999997</v>
      </c>
      <c r="C499" s="102">
        <v>46468</v>
      </c>
      <c r="D499" s="119">
        <v>247402.36000000002</v>
      </c>
      <c r="E499" s="119">
        <v>248765.52000000002</v>
      </c>
      <c r="F499" s="119">
        <v>-1363.1600000000035</v>
      </c>
      <c r="G499" s="20">
        <v>-5.4999999999999494E-3</v>
      </c>
    </row>
    <row r="500" spans="1:7">
      <c r="A500" s="11" t="s">
        <v>343</v>
      </c>
      <c r="B500" s="102">
        <v>150000</v>
      </c>
      <c r="C500" s="102">
        <v>0</v>
      </c>
      <c r="D500" s="119">
        <v>150000</v>
      </c>
      <c r="E500" s="119">
        <v>0</v>
      </c>
      <c r="F500" s="119">
        <v>150000</v>
      </c>
      <c r="G500" s="20">
        <v>0</v>
      </c>
    </row>
    <row r="501" spans="1:7">
      <c r="A501" s="11" t="s">
        <v>197</v>
      </c>
      <c r="B501" s="110">
        <v>135133.12</v>
      </c>
      <c r="C501" s="110">
        <v>135744.35999999999</v>
      </c>
      <c r="D501" s="24">
        <v>663913.45000000007</v>
      </c>
      <c r="E501" s="121">
        <v>683792.91</v>
      </c>
      <c r="F501" s="121">
        <v>-19879.459999999963</v>
      </c>
      <c r="G501" s="21">
        <v>-2.9100000000000015E-2</v>
      </c>
    </row>
    <row r="502" spans="1:7">
      <c r="A502" s="11" t="s">
        <v>198</v>
      </c>
      <c r="B502" s="42">
        <v>7097260.5499999989</v>
      </c>
      <c r="C502" s="42">
        <v>7109921.3600000003</v>
      </c>
      <c r="D502" s="126">
        <v>55516505.340000004</v>
      </c>
      <c r="E502" s="19">
        <v>51754317.170000002</v>
      </c>
      <c r="F502" s="19">
        <v>2969119.0900000012</v>
      </c>
      <c r="G502" s="20">
        <v>7.2699999999999987E-2</v>
      </c>
    </row>
    <row r="503" spans="1:7" ht="15.6">
      <c r="A503" s="11"/>
      <c r="B503" s="114"/>
      <c r="C503" s="114"/>
      <c r="D503" s="119"/>
      <c r="E503" s="11"/>
      <c r="F503" s="11"/>
      <c r="G503" s="20"/>
    </row>
    <row r="504" spans="1:7" ht="15.6">
      <c r="A504" s="11" t="s">
        <v>199</v>
      </c>
      <c r="B504" s="114"/>
      <c r="C504" s="114"/>
      <c r="D504" s="119"/>
      <c r="E504" s="11"/>
      <c r="F504" s="11"/>
      <c r="G504" s="20"/>
    </row>
    <row r="505" spans="1:7">
      <c r="A505" s="11" t="s">
        <v>200</v>
      </c>
      <c r="B505" s="42">
        <v>75227397.640000015</v>
      </c>
      <c r="C505" s="42">
        <v>73543749.479999989</v>
      </c>
      <c r="D505" s="31">
        <v>386149659.47000003</v>
      </c>
      <c r="E505" s="19">
        <v>372348434.60999995</v>
      </c>
      <c r="F505" s="19">
        <v>13801224.860000057</v>
      </c>
      <c r="G505" s="20">
        <v>3.7099999999999911E-2</v>
      </c>
    </row>
    <row r="506" spans="1:7">
      <c r="A506" s="11" t="s">
        <v>201</v>
      </c>
      <c r="B506" s="115">
        <v>84940607.449999988</v>
      </c>
      <c r="C506" s="115">
        <v>93890610.790000021</v>
      </c>
      <c r="D506" s="24">
        <v>513640835.86999995</v>
      </c>
      <c r="E506" s="24">
        <v>429638433.69999999</v>
      </c>
      <c r="F506" s="24">
        <v>83789342.189999983</v>
      </c>
      <c r="G506" s="21">
        <v>0.19550000000000001</v>
      </c>
    </row>
    <row r="507" spans="1:7" ht="15.6" thickBot="1">
      <c r="A507" s="11" t="s">
        <v>202</v>
      </c>
      <c r="B507" s="116">
        <v>160168005.09</v>
      </c>
      <c r="C507" s="116">
        <v>167434360.27000001</v>
      </c>
      <c r="D507" s="46">
        <v>899790495.34000003</v>
      </c>
      <c r="E507" s="39">
        <v>801986868.30999994</v>
      </c>
      <c r="F507" s="39">
        <v>97803627.030000091</v>
      </c>
      <c r="G507" s="26">
        <v>0.12200000000000011</v>
      </c>
    </row>
    <row r="508" spans="1:7" ht="18" thickTop="1">
      <c r="A508" s="53"/>
      <c r="B508" s="4"/>
      <c r="D508" s="11"/>
      <c r="E508" s="11"/>
      <c r="F508" s="4"/>
      <c r="G508" s="118"/>
    </row>
    <row r="509" spans="1:7">
      <c r="A509" s="54"/>
      <c r="B509" s="19"/>
      <c r="C509" s="19"/>
      <c r="D509" s="45"/>
      <c r="E509" s="45"/>
      <c r="F509" s="45"/>
      <c r="G509" s="80"/>
    </row>
    <row r="510" spans="1:7">
      <c r="A510" s="55"/>
      <c r="B510" s="11"/>
      <c r="C510" s="11"/>
    </row>
    <row r="511" spans="1:7">
      <c r="A511" s="29" t="s">
        <v>33</v>
      </c>
    </row>
    <row r="512" spans="1:7">
      <c r="A512" s="29"/>
      <c r="B512" s="11"/>
    </row>
    <row r="513" spans="1:2">
      <c r="A513" s="29"/>
      <c r="B513" s="11"/>
    </row>
    <row r="514" spans="1:2">
      <c r="A514" s="29"/>
      <c r="B514" s="11"/>
    </row>
    <row r="515" spans="1:2">
      <c r="B515" s="11"/>
    </row>
    <row r="516" spans="1:2">
      <c r="B516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6" max="10" man="1"/>
    <brk id="120" max="10" man="1"/>
    <brk id="197" max="10" man="1"/>
    <brk id="281" max="10" man="1"/>
    <brk id="365" max="10" man="1"/>
    <brk id="4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6328125" customWidth="1"/>
    <col min="2" max="2" width="9.90625" customWidth="1"/>
  </cols>
  <sheetData>
    <row r="1" spans="1:2">
      <c r="A1" t="s">
        <v>302</v>
      </c>
      <c r="B1" t="s">
        <v>303</v>
      </c>
    </row>
    <row r="2" spans="1:2">
      <c r="A2" s="43" t="s">
        <v>304</v>
      </c>
      <c r="B2" s="43" t="s">
        <v>314</v>
      </c>
    </row>
    <row r="3" spans="1:2">
      <c r="A3" s="43" t="s">
        <v>305</v>
      </c>
      <c r="B3" s="43" t="s">
        <v>315</v>
      </c>
    </row>
    <row r="4" spans="1:2">
      <c r="A4" s="43" t="s">
        <v>306</v>
      </c>
      <c r="B4" s="43" t="s">
        <v>316</v>
      </c>
    </row>
    <row r="5" spans="1:2">
      <c r="A5" s="43" t="s">
        <v>307</v>
      </c>
      <c r="B5" s="43" t="s">
        <v>317</v>
      </c>
    </row>
    <row r="6" spans="1:2">
      <c r="A6" s="43" t="s">
        <v>308</v>
      </c>
      <c r="B6" s="43" t="s">
        <v>318</v>
      </c>
    </row>
    <row r="7" spans="1:2">
      <c r="A7" s="43" t="s">
        <v>309</v>
      </c>
      <c r="B7" s="43" t="s">
        <v>319</v>
      </c>
    </row>
    <row r="8" spans="1:2">
      <c r="A8" s="43" t="s">
        <v>310</v>
      </c>
      <c r="B8" s="43" t="s">
        <v>320</v>
      </c>
    </row>
    <row r="9" spans="1:2">
      <c r="A9" s="43" t="s">
        <v>311</v>
      </c>
      <c r="B9" s="43" t="s">
        <v>321</v>
      </c>
    </row>
    <row r="10" spans="1:2">
      <c r="A10" s="43" t="s">
        <v>312</v>
      </c>
      <c r="B10" s="43" t="s">
        <v>322</v>
      </c>
    </row>
    <row r="11" spans="1:2">
      <c r="A11" s="43" t="s">
        <v>313</v>
      </c>
      <c r="B11" s="43" t="s">
        <v>323</v>
      </c>
    </row>
    <row r="12" spans="1:2">
      <c r="A12" s="43" t="s">
        <v>300</v>
      </c>
      <c r="B12" s="43" t="s">
        <v>324</v>
      </c>
    </row>
    <row r="13" spans="1:2">
      <c r="A13" s="43" t="s">
        <v>301</v>
      </c>
      <c r="B13" s="43" t="s">
        <v>325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69A5B7-F75D-4E8C-BE1F-81131B78191F}"/>
</file>

<file path=customXml/itemProps2.xml><?xml version="1.0" encoding="utf-8"?>
<ds:datastoreItem xmlns:ds="http://schemas.openxmlformats.org/officeDocument/2006/customXml" ds:itemID="{33EBFE30-FE28-40F4-98DE-F875E1BD2CC7}"/>
</file>

<file path=customXml/itemProps3.xml><?xml version="1.0" encoding="utf-8"?>
<ds:datastoreItem xmlns:ds="http://schemas.openxmlformats.org/officeDocument/2006/customXml" ds:itemID="{A7D92806-D25C-4B1A-8449-F1899A306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2013-12-09T17:39:34Z</cp:lastPrinted>
  <dcterms:created xsi:type="dcterms:W3CDTF">2000-09-29T15:08:22Z</dcterms:created>
  <dcterms:modified xsi:type="dcterms:W3CDTF">2013-12-09T19:25:03Z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23400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