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6535" windowHeight="1216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F11" i="1"/>
  <c r="B22" i="1"/>
  <c r="B19" i="1"/>
  <c r="B28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<sst xmlns="http://schemas.openxmlformats.org/spreadsheetml/2006/main" count="51" uniqueCount="51">
  <si>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</si>
  <si>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</si>
  <si>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</si>
  <si>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</si>
  <si>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</si>
  <si>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</si>
  <si>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</si>
  <si>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</si>
  <si>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</si>
  <si>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</si>
  <si>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</si>
  <si>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</si>
  <si>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</si>
  <si>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</si>
  <si>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</si>
  <si>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</si>
  <si>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</si>
  <si>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</si>
  <si>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</si>
  <si>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</si>
  <si>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</si>
  <si>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</si>
  <si>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</si>
  <si>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</si>
  <si>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</si>
  <si>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</si>
  <si>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</si>
  <si>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</si>
  <si>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</si>
  <si>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</si>
  <si>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</si>
  <si>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</si>
  <si>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</si>
  <si>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</si>
  <si>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</si>
  <si>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</si>
  <si>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</si>
  <si>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</si>
  <si>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</si>
  <si>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</si>
  <si>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</si>
  <si>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</si>
  <si>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</si>
  <si>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</si>
  <si>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2018</t>
  </si>
  <si>
    <t>Pontotoc City Schhols</t>
  </si>
  <si>
    <t>Dr. Michelle Bivens</t>
  </si>
  <si>
    <t>662-489-3336</t>
  </si>
  <si>
    <t>140 Education Drive</t>
  </si>
  <si>
    <t>Pontotoc, MS  38863</t>
  </si>
  <si>
    <t>dharlow@pontotoc.k12.ms.us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</si>
</sst>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8" fontId="0" fillId="0" borderId="0" xfId="0" applyNumberFormat="1"/>
    <xf numFmtId="8" fontId="0" fillId="0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arlow@pontotoc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0" t="s">
        <v>37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44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45</v>
      </c>
      <c r="C4" s="53"/>
      <c r="D4" s="30"/>
      <c r="E4" s="31" t="s">
        <v>1</v>
      </c>
      <c r="F4" s="32">
        <v>5820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9"/>
      <c r="C11" s="49"/>
      <c r="D11" s="49"/>
      <c r="E11" s="49"/>
      <c r="F11" s="49">
        <f>3429295.94+173596.85</f>
        <v>3602892.79</v>
      </c>
      <c r="G11" s="42"/>
      <c r="H11" s="42">
        <f>SUM(B11:G11)</f>
        <v>3602892.79</v>
      </c>
    </row>
    <row r="12" spans="1:8" ht="15.6" customHeight="1" x14ac:dyDescent="0.25">
      <c r="A12" s="41" t="s">
        <v>4</v>
      </c>
      <c r="B12" s="49"/>
      <c r="C12" s="49"/>
      <c r="D12" s="49"/>
      <c r="E12" s="49"/>
      <c r="F12" s="49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9"/>
      <c r="C13" s="49"/>
      <c r="D13" s="49"/>
      <c r="E13" s="49"/>
      <c r="F13" s="49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9"/>
      <c r="C14" s="49"/>
      <c r="D14" s="49"/>
      <c r="E14" s="49"/>
      <c r="F14" s="49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9"/>
      <c r="C15" s="49">
        <v>136832.03</v>
      </c>
      <c r="D15" s="49"/>
      <c r="E15" s="49"/>
      <c r="F15" s="49"/>
      <c r="G15" s="42"/>
      <c r="H15" s="42">
        <f t="shared" si="0"/>
        <v>136832.03</v>
      </c>
    </row>
    <row r="16" spans="1:8" ht="15.6" customHeight="1" x14ac:dyDescent="0.25">
      <c r="A16" s="41" t="s">
        <v>18</v>
      </c>
      <c r="B16" s="49"/>
      <c r="C16" s="49"/>
      <c r="D16" s="49"/>
      <c r="E16" s="49"/>
      <c r="F16" s="49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9">
        <v>379310.4</v>
      </c>
      <c r="C17" s="49"/>
      <c r="D17" s="49"/>
      <c r="E17" s="49"/>
      <c r="F17" s="49"/>
      <c r="G17" s="42"/>
      <c r="H17" s="42">
        <f t="shared" si="0"/>
        <v>379310.4</v>
      </c>
    </row>
    <row r="18" spans="1:8" ht="15.6" customHeight="1" x14ac:dyDescent="0.25">
      <c r="A18" s="41" t="s">
        <v>20</v>
      </c>
      <c r="B18" s="49">
        <v>3000</v>
      </c>
      <c r="C18" s="49"/>
      <c r="D18" s="49"/>
      <c r="E18" s="49"/>
      <c r="F18" s="49"/>
      <c r="G18" s="42"/>
      <c r="H18" s="42">
        <f t="shared" si="0"/>
        <v>3000</v>
      </c>
    </row>
    <row r="19" spans="1:8" ht="15.6" customHeight="1" x14ac:dyDescent="0.25">
      <c r="A19" s="41" t="s">
        <v>21</v>
      </c>
      <c r="B19" s="49">
        <f>11208013.33+215034.67+16179.82</f>
        <v>11439227.82</v>
      </c>
      <c r="C19" s="49"/>
      <c r="D19" s="49"/>
      <c r="E19" s="49"/>
      <c r="F19" s="49"/>
      <c r="G19" s="42"/>
      <c r="H19" s="42">
        <f t="shared" si="0"/>
        <v>11439227.82</v>
      </c>
    </row>
    <row r="20" spans="1:8" ht="15.6" customHeight="1" x14ac:dyDescent="0.25">
      <c r="A20" s="41" t="s">
        <v>22</v>
      </c>
      <c r="B20" s="49"/>
      <c r="C20" s="49"/>
      <c r="D20" s="49"/>
      <c r="E20" s="49"/>
      <c r="F20" s="49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9"/>
      <c r="C21" s="49"/>
      <c r="D21" s="49"/>
      <c r="E21" s="49"/>
      <c r="F21" s="49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9">
        <f>69584+21988.5</f>
        <v>91572.5</v>
      </c>
      <c r="C22" s="49"/>
      <c r="D22" s="49"/>
      <c r="E22" s="49"/>
      <c r="F22" s="49"/>
      <c r="G22" s="42"/>
      <c r="H22" s="42">
        <f t="shared" si="0"/>
        <v>91572.5</v>
      </c>
    </row>
    <row r="23" spans="1:8" ht="15.6" customHeight="1" x14ac:dyDescent="0.25">
      <c r="A23" s="41" t="s">
        <v>24</v>
      </c>
      <c r="B23" s="49"/>
      <c r="C23" s="49"/>
      <c r="D23" s="49"/>
      <c r="E23" s="49"/>
      <c r="F23" s="49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9"/>
      <c r="C24" s="49"/>
      <c r="D24" s="49"/>
      <c r="E24" s="49"/>
      <c r="F24" s="49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9">
        <v>50068.87</v>
      </c>
      <c r="C25" s="49"/>
      <c r="D25" s="49"/>
      <c r="E25" s="49"/>
      <c r="F25" s="49"/>
      <c r="G25" s="42"/>
      <c r="H25" s="42">
        <f t="shared" si="0"/>
        <v>50068.87</v>
      </c>
    </row>
    <row r="26" spans="1:8" ht="15.6" customHeight="1" x14ac:dyDescent="0.25">
      <c r="A26" s="41" t="s">
        <v>27</v>
      </c>
      <c r="B26" s="49"/>
      <c r="C26" s="49"/>
      <c r="D26" s="49"/>
      <c r="E26" s="49"/>
      <c r="F26" s="49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9"/>
      <c r="C27" s="49"/>
      <c r="D27" s="49"/>
      <c r="E27" s="49"/>
      <c r="F27" s="49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9">
        <f>765.17+10710.03</f>
        <v>11475.2</v>
      </c>
      <c r="C28" s="49"/>
      <c r="D28" s="49"/>
      <c r="E28" s="49"/>
      <c r="F28" s="49"/>
      <c r="G28" s="42"/>
      <c r="H28" s="42">
        <f t="shared" si="0"/>
        <v>11475.2</v>
      </c>
    </row>
    <row r="29" spans="1:8" ht="15.6" customHeight="1" x14ac:dyDescent="0.25">
      <c r="A29" s="41" t="s">
        <v>30</v>
      </c>
      <c r="B29" s="49"/>
      <c r="C29" s="49"/>
      <c r="D29" s="49"/>
      <c r="E29" s="49"/>
      <c r="F29" s="49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9">
        <v>1769.35</v>
      </c>
      <c r="C30" s="49"/>
      <c r="D30" s="49"/>
      <c r="E30" s="49"/>
      <c r="F30" s="49"/>
      <c r="G30" s="42"/>
      <c r="H30" s="42">
        <f t="shared" si="0"/>
        <v>1769.35</v>
      </c>
    </row>
    <row r="31" spans="1:8" ht="15.6" customHeight="1" x14ac:dyDescent="0.25">
      <c r="A31" s="41" t="s">
        <v>32</v>
      </c>
      <c r="B31" s="49"/>
      <c r="C31" s="49"/>
      <c r="D31" s="49"/>
      <c r="E31" s="49"/>
      <c r="F31" s="49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9">
        <f>255884+144805.5+2216.82+6321.03+27.29</f>
        <v>409254.64</v>
      </c>
      <c r="C32" s="49"/>
      <c r="D32" s="49"/>
      <c r="E32" s="49"/>
      <c r="F32" s="49"/>
      <c r="G32" s="42"/>
      <c r="H32" s="42">
        <f t="shared" si="0"/>
        <v>409254.64</v>
      </c>
    </row>
    <row r="33" spans="1:8" ht="15.6" customHeight="1" x14ac:dyDescent="0.25">
      <c r="A33" s="41" t="s">
        <v>34</v>
      </c>
      <c r="B33" s="49"/>
      <c r="C33" s="49"/>
      <c r="D33" s="49"/>
      <c r="E33" s="49"/>
      <c r="F33" s="49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9"/>
      <c r="C34" s="49"/>
      <c r="D34" s="49"/>
      <c r="E34" s="49"/>
      <c r="F34" s="49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12385678.779999999</v>
      </c>
      <c r="C38" s="43">
        <f t="shared" ref="C38:G38" si="2">SUM(C11:C37)</f>
        <v>136832.03</v>
      </c>
      <c r="D38" s="43">
        <f t="shared" si="2"/>
        <v>0</v>
      </c>
      <c r="E38" s="43">
        <f t="shared" si="2"/>
        <v>0</v>
      </c>
      <c r="F38" s="43">
        <f t="shared" si="2"/>
        <v>3602892.79</v>
      </c>
      <c r="G38" s="43">
        <f t="shared" si="2"/>
        <v>0</v>
      </c>
      <c r="H38" s="43">
        <f>SUM(H11:H37)</f>
        <v>16125403.599999998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  <c r="H44" s="48"/>
    </row>
    <row r="45" spans="1:8" ht="15.75" x14ac:dyDescent="0.25">
      <c r="A45" s="2"/>
      <c r="B45" s="3"/>
      <c r="C45" s="3"/>
      <c r="D45" s="3"/>
      <c r="E45" s="3"/>
    </row>
    <row r="47" spans="1:8" x14ac:dyDescent="0.25">
      <c r="H47" s="48"/>
    </row>
    <row r="52" spans="8:8" x14ac:dyDescent="0.25">
      <c r="H52" s="48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5E125F-F1D7-433D-8665-230D09AE48B6}"/>
</file>

<file path=customXml/itemProps2.xml><?xml version="1.0" encoding="utf-8"?>
<ds:datastoreItem xmlns:ds="http://schemas.openxmlformats.org/officeDocument/2006/customXml" ds:itemID="{6ABD1D85-8F2E-4BC3-9D0C-4AA5EE335EEA}"/>
</file>

<file path=customXml/itemProps3.xml><?xml version="1.0" encoding="utf-8"?>
<ds:datastoreItem xmlns:ds="http://schemas.openxmlformats.org/officeDocument/2006/customXml" ds:itemID="{780D1BC0-C9BA-4A16-93ED-61F241555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2018-10-10T20:37:55Z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