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19" i="1" l="1"/>
  <c r="B22" i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<sst xmlns="http://schemas.openxmlformats.org/spreadsheetml/2006/main" count="51" uniqueCount="51">
  <si>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</si>
  <si>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</si>
  <si>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</si>
  <si>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</si>
  <si>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</si>
  <si>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</si>
  <si>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</si>
  <si>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</si>
  <si>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</si>
  <si>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</si>
  <si>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</si>
  <si>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</si>
  <si>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</si>
  <si>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</si>
  <si>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</si>
  <si>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</si>
  <si>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</si>
  <si>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</si>
  <si>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</si>
  <si>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</si>
  <si>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</si>
  <si>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</si>
  <si>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</si>
  <si>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</si>
  <si>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</si>
  <si>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</si>
  <si>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</si>
  <si>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</si>
  <si>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</si>
  <si>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</si>
  <si>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</si>
  <si>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</si>
  <si>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</si>
  <si>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</si>
  <si>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</si>
  <si>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</si>
  <si>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</si>
  <si>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</si>
  <si>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</si>
  <si>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</si>
  <si>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</si>
  <si>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</si>
  <si>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</si>
  <si>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</si>
  <si>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 2017</t>
  </si>
  <si>
    <t>PONTOTOC CITY SCHOOL</t>
  </si>
  <si>
    <t>DR. MICHELLE BIVENS</t>
  </si>
  <si>
    <t>140 EDUCATION DRIVE</t>
  </si>
  <si>
    <t>PONTOTOC, MS  38863</t>
  </si>
  <si>
    <t>662-489-3336</t>
  </si>
  <si>
    <t>banderson@pontotoc.k12.ms.us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</si>
</sst>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3" fillId="0" borderId="1" xfId="0" applyFont="1" applyBorder="1" applyAlignment="1">
      <alignment horizontal="left"/>
    </xf>
    <xf numFmtId="8" fontId="0" fillId="0" borderId="0" xfId="0" applyNumberFormat="1"/>
    <xf numFmtId="8" fontId="0" fillId="0" borderId="3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nderson@pontotoc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F4" sqref="F4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50" t="s">
        <v>37</v>
      </c>
      <c r="B1" s="51"/>
      <c r="C1" s="51"/>
      <c r="D1" s="51"/>
      <c r="E1" s="51"/>
      <c r="F1" s="51"/>
      <c r="G1" s="51"/>
      <c r="H1" s="52"/>
    </row>
    <row r="2" spans="1:8" x14ac:dyDescent="0.25">
      <c r="A2" s="54" t="s">
        <v>44</v>
      </c>
      <c r="B2" s="55"/>
      <c r="C2" s="55"/>
      <c r="D2" s="55"/>
      <c r="E2" s="55"/>
      <c r="F2" s="55"/>
      <c r="G2" s="55"/>
      <c r="H2" s="56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3" t="s">
        <v>45</v>
      </c>
      <c r="C4" s="53"/>
      <c r="D4" s="30"/>
      <c r="E4" s="31" t="s">
        <v>1</v>
      </c>
      <c r="F4" s="47">
        <v>5820</v>
      </c>
      <c r="G4" s="27"/>
      <c r="H4" s="28"/>
    </row>
    <row r="5" spans="1:8" x14ac:dyDescent="0.25">
      <c r="A5" s="29" t="s">
        <v>2</v>
      </c>
      <c r="B5" s="32" t="s">
        <v>46</v>
      </c>
      <c r="C5" s="33"/>
      <c r="D5" s="34"/>
      <c r="E5" s="31" t="s">
        <v>11</v>
      </c>
      <c r="F5" s="35" t="s">
        <v>49</v>
      </c>
      <c r="G5" s="27"/>
      <c r="H5" s="28"/>
    </row>
    <row r="6" spans="1:8" x14ac:dyDescent="0.25">
      <c r="A6" s="29" t="s">
        <v>10</v>
      </c>
      <c r="B6" s="32" t="s">
        <v>47</v>
      </c>
      <c r="C6" s="33"/>
      <c r="D6" s="34"/>
      <c r="E6" s="36" t="s">
        <v>41</v>
      </c>
      <c r="F6" s="46" t="s">
        <v>50</v>
      </c>
      <c r="G6" s="37"/>
      <c r="H6" s="28"/>
    </row>
    <row r="7" spans="1:8" x14ac:dyDescent="0.25">
      <c r="A7" s="38"/>
      <c r="B7" s="32" t="s">
        <v>48</v>
      </c>
      <c r="C7" s="33"/>
      <c r="D7" s="34"/>
      <c r="E7" s="34"/>
      <c r="F7" s="39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7" t="s">
        <v>8</v>
      </c>
      <c r="C9" s="57"/>
      <c r="D9" s="57"/>
      <c r="E9" s="57"/>
      <c r="F9" s="57"/>
      <c r="G9" s="57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9"/>
      <c r="C11" s="49"/>
      <c r="D11" s="49"/>
      <c r="E11" s="49"/>
      <c r="F11" s="49">
        <v>3640985.35</v>
      </c>
      <c r="G11" s="41"/>
      <c r="H11" s="41">
        <f>SUM(B11:G11)</f>
        <v>3640985.35</v>
      </c>
    </row>
    <row r="12" spans="1:8" ht="15.6" customHeight="1" x14ac:dyDescent="0.25">
      <c r="A12" s="40" t="s">
        <v>4</v>
      </c>
      <c r="B12" s="49"/>
      <c r="C12" s="49"/>
      <c r="D12" s="49"/>
      <c r="E12" s="49"/>
      <c r="F12" s="49"/>
      <c r="G12" s="41"/>
      <c r="H12" s="41">
        <f t="shared" ref="H12:H37" si="0">SUM(B12:G12)</f>
        <v>0</v>
      </c>
    </row>
    <row r="13" spans="1:8" ht="15.6" customHeight="1" x14ac:dyDescent="0.25">
      <c r="A13" s="40" t="s">
        <v>5</v>
      </c>
      <c r="B13" s="49"/>
      <c r="C13" s="49"/>
      <c r="D13" s="49"/>
      <c r="E13" s="49"/>
      <c r="F13" s="49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9"/>
      <c r="C14" s="49"/>
      <c r="D14" s="49"/>
      <c r="E14" s="49"/>
      <c r="F14" s="49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9"/>
      <c r="C15" s="49">
        <v>137343.23000000001</v>
      </c>
      <c r="D15" s="49"/>
      <c r="E15" s="49"/>
      <c r="F15" s="49"/>
      <c r="G15" s="41"/>
      <c r="H15" s="41">
        <f t="shared" si="0"/>
        <v>137343.23000000001</v>
      </c>
    </row>
    <row r="16" spans="1:8" ht="15.6" customHeight="1" x14ac:dyDescent="0.25">
      <c r="A16" s="40" t="s">
        <v>18</v>
      </c>
      <c r="B16" s="49"/>
      <c r="C16" s="49"/>
      <c r="D16" s="49"/>
      <c r="E16" s="49"/>
      <c r="F16" s="49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9">
        <v>396955</v>
      </c>
      <c r="C17" s="49"/>
      <c r="D17" s="49"/>
      <c r="E17" s="49"/>
      <c r="F17" s="49"/>
      <c r="G17" s="41"/>
      <c r="H17" s="41">
        <f t="shared" si="0"/>
        <v>396955</v>
      </c>
    </row>
    <row r="18" spans="1:8" ht="15.6" customHeight="1" x14ac:dyDescent="0.25">
      <c r="A18" s="40" t="s">
        <v>20</v>
      </c>
      <c r="B18" s="49">
        <v>2520</v>
      </c>
      <c r="C18" s="49"/>
      <c r="D18" s="49"/>
      <c r="E18" s="49"/>
      <c r="F18" s="49"/>
      <c r="G18" s="41"/>
      <c r="H18" s="41">
        <f t="shared" si="0"/>
        <v>2520</v>
      </c>
    </row>
    <row r="19" spans="1:8" ht="15.6" customHeight="1" x14ac:dyDescent="0.25">
      <c r="A19" s="40" t="s">
        <v>21</v>
      </c>
      <c r="B19" s="49">
        <f>10210042+1034618+25706+9024.08</f>
        <v>11279390.08</v>
      </c>
      <c r="C19" s="49"/>
      <c r="D19" s="49"/>
      <c r="E19" s="49"/>
      <c r="F19" s="49"/>
      <c r="G19" s="41"/>
      <c r="H19" s="41">
        <f t="shared" si="0"/>
        <v>11279390.08</v>
      </c>
    </row>
    <row r="20" spans="1:8" ht="15.6" customHeight="1" x14ac:dyDescent="0.25">
      <c r="A20" s="40" t="s">
        <v>22</v>
      </c>
      <c r="B20" s="49"/>
      <c r="C20" s="49"/>
      <c r="D20" s="49"/>
      <c r="E20" s="49"/>
      <c r="F20" s="49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9"/>
      <c r="C21" s="49"/>
      <c r="D21" s="49"/>
      <c r="E21" s="49"/>
      <c r="F21" s="49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9">
        <f>62647+28522.12</f>
        <v>91169.12</v>
      </c>
      <c r="C22" s="49"/>
      <c r="D22" s="49"/>
      <c r="E22" s="49"/>
      <c r="F22" s="49"/>
      <c r="G22" s="41"/>
      <c r="H22" s="41">
        <f t="shared" si="0"/>
        <v>91169.12</v>
      </c>
    </row>
    <row r="23" spans="1:8" ht="15.6" customHeight="1" x14ac:dyDescent="0.25">
      <c r="A23" s="40" t="s">
        <v>24</v>
      </c>
      <c r="B23" s="49"/>
      <c r="C23" s="49"/>
      <c r="D23" s="49"/>
      <c r="E23" s="49"/>
      <c r="F23" s="49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9"/>
      <c r="C24" s="49"/>
      <c r="D24" s="49"/>
      <c r="E24" s="49"/>
      <c r="F24" s="49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9">
        <v>61547.46</v>
      </c>
      <c r="C25" s="49"/>
      <c r="D25" s="49"/>
      <c r="E25" s="49"/>
      <c r="F25" s="49"/>
      <c r="G25" s="41"/>
      <c r="H25" s="41">
        <f t="shared" si="0"/>
        <v>61547.46</v>
      </c>
    </row>
    <row r="26" spans="1:8" ht="15.6" customHeight="1" x14ac:dyDescent="0.25">
      <c r="A26" s="40" t="s">
        <v>27</v>
      </c>
      <c r="B26" s="49"/>
      <c r="C26" s="49"/>
      <c r="D26" s="49"/>
      <c r="E26" s="49"/>
      <c r="F26" s="49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9"/>
      <c r="C27" s="49"/>
      <c r="D27" s="49"/>
      <c r="E27" s="49"/>
      <c r="F27" s="49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9">
        <v>11851.24</v>
      </c>
      <c r="C28" s="49"/>
      <c r="D28" s="49"/>
      <c r="E28" s="49"/>
      <c r="F28" s="49"/>
      <c r="G28" s="41"/>
      <c r="H28" s="41">
        <f t="shared" si="0"/>
        <v>11851.24</v>
      </c>
    </row>
    <row r="29" spans="1:8" ht="15.6" customHeight="1" x14ac:dyDescent="0.25">
      <c r="A29" s="40" t="s">
        <v>30</v>
      </c>
      <c r="B29" s="49"/>
      <c r="C29" s="49"/>
      <c r="D29" s="49"/>
      <c r="E29" s="49"/>
      <c r="F29" s="49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9">
        <v>16780.68</v>
      </c>
      <c r="C30" s="49"/>
      <c r="D30" s="49"/>
      <c r="E30" s="49"/>
      <c r="F30" s="49"/>
      <c r="G30" s="41"/>
      <c r="H30" s="41">
        <f t="shared" si="0"/>
        <v>16780.68</v>
      </c>
    </row>
    <row r="31" spans="1:8" ht="15.6" customHeight="1" x14ac:dyDescent="0.25">
      <c r="A31" s="40" t="s">
        <v>32</v>
      </c>
      <c r="B31" s="49"/>
      <c r="C31" s="49"/>
      <c r="D31" s="49"/>
      <c r="E31" s="49"/>
      <c r="F31" s="49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9">
        <f>281352+804.72+4106.57+34420.96</f>
        <v>320684.25</v>
      </c>
      <c r="C32" s="49"/>
      <c r="D32" s="49"/>
      <c r="E32" s="49"/>
      <c r="F32" s="49"/>
      <c r="G32" s="41"/>
      <c r="H32" s="41">
        <f t="shared" si="0"/>
        <v>320684.25</v>
      </c>
    </row>
    <row r="33" spans="1:8" ht="15.6" customHeight="1" x14ac:dyDescent="0.25">
      <c r="A33" s="40" t="s">
        <v>34</v>
      </c>
      <c r="B33" s="49"/>
      <c r="C33" s="49"/>
      <c r="D33" s="49"/>
      <c r="E33" s="49"/>
      <c r="F33" s="49"/>
      <c r="G33" s="41"/>
      <c r="H33" s="41">
        <f t="shared" si="0"/>
        <v>0</v>
      </c>
    </row>
    <row r="34" spans="1:8" ht="15.6" customHeight="1" x14ac:dyDescent="0.25">
      <c r="A34" s="40" t="s">
        <v>35</v>
      </c>
      <c r="B34" s="49"/>
      <c r="C34" s="49">
        <v>4153.95</v>
      </c>
      <c r="D34" s="49"/>
      <c r="E34" s="49"/>
      <c r="F34" s="49"/>
      <c r="G34" s="41"/>
      <c r="H34" s="41">
        <f t="shared" si="0"/>
        <v>4153.95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12180897.83</v>
      </c>
      <c r="C38" s="42">
        <f t="shared" ref="C38:G38" si="2">SUM(C11:C37)</f>
        <v>141497.18000000002</v>
      </c>
      <c r="D38" s="42">
        <f t="shared" si="2"/>
        <v>0</v>
      </c>
      <c r="E38" s="42">
        <f t="shared" si="2"/>
        <v>0</v>
      </c>
      <c r="F38" s="42">
        <f t="shared" si="2"/>
        <v>3640985.35</v>
      </c>
      <c r="G38" s="42">
        <f t="shared" si="2"/>
        <v>0</v>
      </c>
      <c r="H38" s="42">
        <f>SUM(H11:H37)</f>
        <v>15963380.359999999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  <c r="H44" s="48"/>
    </row>
    <row r="45" spans="1:8" ht="15.75" x14ac:dyDescent="0.25">
      <c r="A45" s="2"/>
      <c r="B45" s="3"/>
      <c r="C45" s="3"/>
      <c r="D45" s="3"/>
      <c r="E45" s="3"/>
    </row>
    <row r="47" spans="1:8" x14ac:dyDescent="0.25">
      <c r="H47" s="48"/>
    </row>
    <row r="52" spans="8:8" x14ac:dyDescent="0.25">
      <c r="H52" s="48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5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529450FA-DA6A-4DC4-9A83-616894B4B643}"/>
</file>

<file path=customXml/itemProps2.xml><?xml version="1.0" encoding="utf-8"?>
<ds:datastoreItem xmlns:ds="http://schemas.openxmlformats.org/officeDocument/2006/customXml" ds:itemID="{63675107-A873-4F5A-8332-669E03657943}"/>
</file>

<file path=customXml/itemProps3.xml><?xml version="1.0" encoding="utf-8"?>
<ds:datastoreItem xmlns:ds="http://schemas.openxmlformats.org/officeDocument/2006/customXml" ds:itemID="{B90C527A-179F-4CC7-B182-71E311FFD2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2017-09-29T17:37:59Z</cp:lastPrinted>
  <dcterms:created xsi:type="dcterms:W3CDTF">2016-09-08T21:10:52Z</dcterms:created>
  <dcterms:modified xsi:type="dcterms:W3CDTF">2017-10-02T16:49:06Z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26800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