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1570" windowHeight="7965"/>
  </bookViews>
  <sheets>
    <sheet name="Sheet1" sheetId="1" r:id="rId1"/>
  </sheets>
  <definedNames>
    <definedName name="_xlnm.Print_Area" localSheetId="0">Sheet1!$B$2:$J$46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G16" i="1"/>
  <c r="C18" i="1"/>
  <c r="G30" i="1"/>
  <c r="G32" i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<sst xmlns="http://schemas.openxmlformats.org/spreadsheetml/2006/main" count="56" uniqueCount="56">
  <si>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</si>
  <si>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</si>
  <si>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</si>
  <si>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</si>
  <si>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</si>
  <si>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</si>
  <si>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</si>
  <si>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</si>
  <si>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</si>
  <si>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</si>
  <si>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</si>
  <si>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</si>
  <si>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</si>
  <si>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</si>
  <si>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</si>
  <si>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</si>
  <si>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</si>
  <si>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</si>
  <si>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</si>
  <si>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</si>
  <si>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</si>
  <si>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</si>
  <si>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</si>
  <si>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</si>
  <si>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</si>
  <si>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</si>
  <si>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</si>
  <si>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</si>
  <si>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</si>
  <si>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</si>
  <si>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</si>
  <si>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</si>
  <si>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</si>
  <si>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</si>
  <si>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</si>
  <si>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</si>
  <si>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</si>
  <si>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</si>
  <si>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</si>
  <si>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</si>
  <si>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</si>
  <si>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</si>
  <si>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</si>
  <si>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</si>
  <si>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</si>
  <si>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</si>
  <si>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</si>
  <si>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</si>
  <si>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</si>
  <si>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</si>
  <si>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City of Laurel, Mississippi</t>
  </si>
  <si>
    <t>601-428-6404</t>
  </si>
  <si>
    <t>P. O. Box 647</t>
  </si>
  <si>
    <t>Laurel, MS 39441</t>
  </si>
  <si>
    <t>maryannhess@laurelms.com</t>
  </si>
  <si>
    <t>Mary Ann Hess, City Clerk/Finance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</si>
</sst>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15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yannhess@laurel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4" t="s">
        <v>13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14</v>
      </c>
    </row>
    <row r="7" spans="2:10" x14ac:dyDescent="0.25">
      <c r="B7" t="s">
        <v>15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50</v>
      </c>
      <c r="D9" s="1"/>
      <c r="E9" s="1"/>
      <c r="F9" s="1"/>
      <c r="G9" s="4" t="s">
        <v>5</v>
      </c>
      <c r="H9" s="1" t="s">
        <v>51</v>
      </c>
      <c r="I9" s="2"/>
      <c r="J9" s="2"/>
    </row>
    <row r="10" spans="2:10" ht="18" customHeight="1" x14ac:dyDescent="0.25">
      <c r="B10" s="4" t="s">
        <v>3</v>
      </c>
      <c r="C10" s="1" t="s">
        <v>52</v>
      </c>
      <c r="D10" s="1"/>
      <c r="E10" s="1"/>
      <c r="F10" s="1"/>
      <c r="G10" s="4" t="s">
        <v>11</v>
      </c>
      <c r="H10" s="19" t="s">
        <v>54</v>
      </c>
      <c r="I10" s="2"/>
      <c r="J10" s="2"/>
    </row>
    <row r="11" spans="2:10" ht="18" customHeight="1" x14ac:dyDescent="0.25">
      <c r="B11" s="3"/>
      <c r="C11" s="3" t="s">
        <v>53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20">
        <v>42644</v>
      </c>
      <c r="E12" s="4"/>
      <c r="F12" s="4" t="s">
        <v>8</v>
      </c>
      <c r="G12" s="20">
        <v>43008</v>
      </c>
      <c r="H12" s="12"/>
      <c r="I12" s="2"/>
    </row>
    <row r="14" spans="2:10" ht="18" customHeight="1" x14ac:dyDescent="0.3">
      <c r="B14" s="10"/>
      <c r="C14" s="21" t="s">
        <v>47</v>
      </c>
      <c r="D14" s="22"/>
      <c r="E14" s="22"/>
      <c r="F14" s="22"/>
      <c r="G14" s="22"/>
      <c r="H14" s="23"/>
      <c r="I14" s="15"/>
    </row>
    <row r="15" spans="2:10" ht="18" customHeight="1" x14ac:dyDescent="0.25">
      <c r="B15" s="13" t="s">
        <v>9</v>
      </c>
      <c r="C15" s="11" t="s">
        <v>40</v>
      </c>
      <c r="D15" s="11" t="s">
        <v>43</v>
      </c>
      <c r="E15" s="11" t="s">
        <v>42</v>
      </c>
      <c r="F15" s="11" t="s">
        <v>48</v>
      </c>
      <c r="G15" s="11" t="s">
        <v>49</v>
      </c>
      <c r="H15" s="11" t="s">
        <v>44</v>
      </c>
      <c r="I15" s="11" t="s">
        <v>41</v>
      </c>
      <c r="J15" s="11" t="s">
        <v>23</v>
      </c>
    </row>
    <row r="16" spans="2:10" ht="18" customHeight="1" x14ac:dyDescent="0.25">
      <c r="B16" s="14" t="s">
        <v>16</v>
      </c>
      <c r="C16" s="5"/>
      <c r="D16" s="5"/>
      <c r="E16" s="17"/>
      <c r="F16" s="5"/>
      <c r="G16" s="5">
        <f>1581206.03+846008.08+293358.64+4713.69+17.35+18890.44+451236.14+239305.11+82980.56+502.84+4.95+5338.87+1035447.77+644494.04+246414.02+1337.69+9.43+17330.29+396020.87+174207.42+37475.9+233.27+6.25+829.05</f>
        <v>6077368.7000000002</v>
      </c>
      <c r="H16" s="5"/>
      <c r="I16" s="17"/>
      <c r="J16" s="6">
        <f>C16+D16+F16+G16+H16</f>
        <v>6077368.7000000002</v>
      </c>
    </row>
    <row r="17" spans="2:10" ht="18" customHeight="1" x14ac:dyDescent="0.25">
      <c r="B17" s="18" t="s">
        <v>37</v>
      </c>
      <c r="C17" s="5">
        <f>116618.81+32993.43+82339.24+30526.15</f>
        <v>262477.63</v>
      </c>
      <c r="D17" s="5"/>
      <c r="E17" s="17"/>
      <c r="F17" s="5"/>
      <c r="G17" s="5"/>
      <c r="H17" s="5"/>
      <c r="I17" s="17"/>
      <c r="J17" s="6">
        <f t="shared" ref="J17:J41" si="0">C17+D17+F17+G17+H17</f>
        <v>262477.63</v>
      </c>
    </row>
    <row r="18" spans="2:10" ht="18" customHeight="1" x14ac:dyDescent="0.25">
      <c r="B18" s="14" t="s">
        <v>18</v>
      </c>
      <c r="C18" s="5">
        <f>45652.28+8336406.99</f>
        <v>8382059.2700000005</v>
      </c>
      <c r="D18" s="5"/>
      <c r="E18" s="17"/>
      <c r="F18" s="5"/>
      <c r="G18" s="5"/>
      <c r="H18" s="5"/>
      <c r="I18" s="17"/>
      <c r="J18" s="6">
        <f t="shared" si="0"/>
        <v>8382059.2700000005</v>
      </c>
    </row>
    <row r="19" spans="2:10" ht="18" customHeight="1" x14ac:dyDescent="0.25">
      <c r="B19" s="14" t="s">
        <v>19</v>
      </c>
      <c r="C19" s="5">
        <v>1505813.1</v>
      </c>
      <c r="D19" s="5"/>
      <c r="E19" s="17"/>
      <c r="F19" s="5"/>
      <c r="G19" s="5"/>
      <c r="H19" s="5"/>
      <c r="I19" s="17"/>
      <c r="J19" s="6">
        <f t="shared" si="0"/>
        <v>1505813.1</v>
      </c>
    </row>
    <row r="20" spans="2:10" ht="18" customHeight="1" x14ac:dyDescent="0.25">
      <c r="B20" s="14" t="s">
        <v>36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20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33</v>
      </c>
      <c r="C22" s="5">
        <v>20925</v>
      </c>
      <c r="D22" s="5"/>
      <c r="E22" s="17"/>
      <c r="F22" s="5"/>
      <c r="G22" s="5"/>
      <c r="H22" s="5"/>
      <c r="I22" s="17"/>
      <c r="J22" s="6">
        <f t="shared" si="0"/>
        <v>20925</v>
      </c>
    </row>
    <row r="23" spans="2:10" ht="18" customHeight="1" x14ac:dyDescent="0.25">
      <c r="B23" s="14" t="s">
        <v>35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17</v>
      </c>
      <c r="C25" s="5"/>
      <c r="D25" s="5"/>
      <c r="E25" s="17"/>
      <c r="F25" s="5"/>
      <c r="G25" s="5">
        <v>62630.06</v>
      </c>
      <c r="H25" s="5"/>
      <c r="I25" s="17"/>
      <c r="J25" s="6">
        <f t="shared" si="0"/>
        <v>62630.06</v>
      </c>
    </row>
    <row r="26" spans="2:10" ht="18" customHeight="1" x14ac:dyDescent="0.25">
      <c r="B26" s="14" t="s">
        <v>28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31</v>
      </c>
      <c r="C27" s="5"/>
      <c r="D27" s="5"/>
      <c r="E27" s="17"/>
      <c r="F27" s="5"/>
      <c r="G27" s="5">
        <v>13807.07</v>
      </c>
      <c r="H27" s="5"/>
      <c r="I27" s="17"/>
      <c r="J27" s="6">
        <f t="shared" si="0"/>
        <v>13807.07</v>
      </c>
    </row>
    <row r="28" spans="2:10" ht="18" customHeight="1" x14ac:dyDescent="0.25">
      <c r="B28" s="14" t="s">
        <v>32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27</v>
      </c>
      <c r="C30" s="5"/>
      <c r="D30" s="5"/>
      <c r="E30" s="17"/>
      <c r="F30" s="5"/>
      <c r="G30" s="5">
        <f>1429890.41+119670.25+209482.36+5442.53</f>
        <v>1764485.55</v>
      </c>
      <c r="H30" s="5"/>
      <c r="I30" s="17"/>
      <c r="J30" s="6">
        <f t="shared" si="0"/>
        <v>1764485.55</v>
      </c>
    </row>
    <row r="31" spans="2:10" ht="18" customHeight="1" x14ac:dyDescent="0.25">
      <c r="B31" s="14" t="s">
        <v>38</v>
      </c>
      <c r="C31" s="5">
        <v>13780.06</v>
      </c>
      <c r="D31" s="5"/>
      <c r="E31" s="17"/>
      <c r="F31" s="5"/>
      <c r="G31" s="5"/>
      <c r="H31" s="5"/>
      <c r="I31" s="17"/>
      <c r="J31" s="6">
        <f t="shared" si="0"/>
        <v>13780.06</v>
      </c>
    </row>
    <row r="32" spans="2:10" ht="18" customHeight="1" x14ac:dyDescent="0.25">
      <c r="B32" s="14" t="s">
        <v>30</v>
      </c>
      <c r="C32" s="5"/>
      <c r="D32" s="5"/>
      <c r="E32" s="17"/>
      <c r="F32" s="5"/>
      <c r="G32" s="5">
        <f>55189.04+250</f>
        <v>55439.040000000001</v>
      </c>
      <c r="H32" s="5"/>
      <c r="I32" s="17"/>
      <c r="J32" s="6">
        <f t="shared" si="0"/>
        <v>55439.040000000001</v>
      </c>
    </row>
    <row r="33" spans="2:11" ht="18" customHeight="1" x14ac:dyDescent="0.25">
      <c r="B33" s="14" t="s">
        <v>45</v>
      </c>
      <c r="C33" s="5"/>
      <c r="D33" s="5"/>
      <c r="E33" s="17"/>
      <c r="F33" s="5">
        <v>795408.54</v>
      </c>
      <c r="G33" s="5"/>
      <c r="H33" s="5"/>
      <c r="I33" s="17"/>
      <c r="J33" s="6">
        <f t="shared" si="0"/>
        <v>795408.54</v>
      </c>
    </row>
    <row r="34" spans="2:11" ht="18" customHeight="1" x14ac:dyDescent="0.25">
      <c r="B34" s="14" t="s">
        <v>29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24</v>
      </c>
      <c r="C36" s="5">
        <v>12120.23</v>
      </c>
      <c r="D36" s="5"/>
      <c r="E36" s="17"/>
      <c r="F36" s="5"/>
      <c r="G36" s="5"/>
      <c r="H36" s="5"/>
      <c r="I36" s="17"/>
      <c r="J36" s="6">
        <f t="shared" si="0"/>
        <v>12120.23</v>
      </c>
    </row>
    <row r="37" spans="2:11" ht="18" customHeight="1" x14ac:dyDescent="0.25">
      <c r="B37" s="18" t="s">
        <v>25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21</v>
      </c>
      <c r="C42" s="9">
        <f>SUM(C16:C41)</f>
        <v>10197175.290000001</v>
      </c>
      <c r="D42" s="9">
        <f>SUM(D16:D41)</f>
        <v>0</v>
      </c>
      <c r="E42" s="16"/>
      <c r="F42" s="9">
        <f>SUM(F16:F41)</f>
        <v>795408.54</v>
      </c>
      <c r="G42" s="9">
        <f>SUM(G16:G41)</f>
        <v>7973730.4199999999</v>
      </c>
      <c r="H42" s="9">
        <f>SUM(H16:H41)</f>
        <v>0</v>
      </c>
      <c r="I42" s="16"/>
      <c r="J42" s="9">
        <f>SUM(J16:J41)</f>
        <v>18966314.25</v>
      </c>
    </row>
    <row r="43" spans="2:11" ht="18" customHeight="1" x14ac:dyDescent="0.25">
      <c r="K43" s="2"/>
    </row>
    <row r="44" spans="2:11" ht="18" customHeight="1" x14ac:dyDescent="0.25">
      <c r="B44" s="4" t="s">
        <v>22</v>
      </c>
      <c r="C44" s="1" t="s">
        <v>55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12</v>
      </c>
      <c r="C46" s="1"/>
      <c r="D46" s="1"/>
      <c r="E46" s="4" t="s">
        <v>10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BA37BA6B-F072-4134-9A2A-4332DE8B0873}"/>
</file>

<file path=customXml/itemProps2.xml><?xml version="1.0" encoding="utf-8"?>
<ds:datastoreItem xmlns:ds="http://schemas.openxmlformats.org/officeDocument/2006/customXml" ds:itemID="{2485F5F0-99B2-4567-A5A8-2BBAE9C55190}"/>
</file>

<file path=customXml/itemProps3.xml><?xml version="1.0" encoding="utf-8"?>
<ds:datastoreItem xmlns:ds="http://schemas.openxmlformats.org/officeDocument/2006/customXml" ds:itemID="{6EAA2E14-F578-4346-A4BA-FF70A0D8E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2018-02-21T21:37:54Z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19300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