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105" windowHeight="7635"/>
  </bookViews>
  <sheets>
    <sheet name="A" sheetId="1" r:id="rId1"/>
    <sheet name="MONTHS" sheetId="2" r:id="rId2"/>
  </sheets>
  <definedNames>
    <definedName name="_xlnm.Print_Area" localSheetId="0">A!$A$1:$K$508</definedName>
    <definedName name="Print_Area_MI">A!$A$67:$I$102</definedName>
  </definedNames>
  <calcPr calcId="125725"/>
</workbook>
</file>

<file path=xl/calcChain.xml><?xml version="1.0" encoding="utf-8"?>
<calcChain xmlns="http://schemas.openxmlformats.org/spreadsheetml/2006/main">
  <c r="B7" i="1"/>
  <c r="B9" l="1"/>
  <c r="B4"/>
  <c r="B8"/>
  <c r="B6"/>
  <c r="B11"/>
</calcChain>
</file>

<file path=xl/sharedStrings.xml><?xml version="1.0" encoding="utf-8"?>
<sst xmlns="http://schemas.openxmlformats.org/spreadsheetml/2006/main" count="532" uniqueCount="345">
  <si>
    <t xml:space="preserve"> </t>
  </si>
  <si>
    <t xml:space="preserve">               </t>
  </si>
  <si>
    <t>GENERAL FUND TRANSFERS COMPARED WITH CUMULATIVE AND MONTHLY ESTIMATES</t>
  </si>
  <si>
    <t>ACTUAL</t>
  </si>
  <si>
    <t>ESTIMATE</t>
  </si>
  <si>
    <t>SINE' DIE</t>
  </si>
  <si>
    <t>OVER(UNDER)</t>
  </si>
  <si>
    <t>OVER/</t>
  </si>
  <si>
    <t>PERCENT OF</t>
  </si>
  <si>
    <t>EST. AMOUNT</t>
  </si>
  <si>
    <t>PERCENT</t>
  </si>
  <si>
    <t>(UNDER)</t>
  </si>
  <si>
    <t>SOURCE</t>
  </si>
  <si>
    <t>AMOUNT</t>
  </si>
  <si>
    <t xml:space="preserve">  </t>
  </si>
  <si>
    <t>Sales Tax</t>
  </si>
  <si>
    <t>Individual Income Tax</t>
  </si>
  <si>
    <t>Corporate Tax</t>
  </si>
  <si>
    <t>Use Tax</t>
  </si>
  <si>
    <t>Insurance Premium Tax</t>
  </si>
  <si>
    <t>Tobacco Tax</t>
  </si>
  <si>
    <t>ABC Taxes</t>
  </si>
  <si>
    <t>Beer and Wine Tax</t>
  </si>
  <si>
    <t>Oil Severance Tax</t>
  </si>
  <si>
    <t>Gas Severance Tax</t>
  </si>
  <si>
    <t>Estate Tax</t>
  </si>
  <si>
    <t>Auto Tag Fees</t>
  </si>
  <si>
    <t>Casual Auto Sales Tax</t>
  </si>
  <si>
    <t>Installment Loan Tax</t>
  </si>
  <si>
    <t>Title Fees</t>
  </si>
  <si>
    <t>Nuclear In Lieu</t>
  </si>
  <si>
    <t>Gaming Fees and Taxes</t>
  </si>
  <si>
    <t>Total General Fund</t>
  </si>
  <si>
    <t>Note:  Figures may not add due to computer rounding.</t>
  </si>
  <si>
    <t>GENERAL FUND TRANSFERS COMPARING CURRENT PERIOD TO PRIOR PERIOD</t>
  </si>
  <si>
    <t>OVER</t>
  </si>
  <si>
    <t xml:space="preserve">         </t>
  </si>
  <si>
    <t>TO</t>
  </si>
  <si>
    <t>PRIOR YEAR</t>
  </si>
  <si>
    <t>-</t>
  </si>
  <si>
    <t>TRANSFERS TO THE GENERAL FUND AND OTHERS</t>
  </si>
  <si>
    <t xml:space="preserve">INCREASE </t>
  </si>
  <si>
    <t>to</t>
  </si>
  <si>
    <t>(DECREASE)</t>
  </si>
  <si>
    <t xml:space="preserve">    General Fund</t>
  </si>
  <si>
    <t xml:space="preserve">    Municipalities</t>
  </si>
  <si>
    <t xml:space="preserve">    State Aid Road Fund</t>
  </si>
  <si>
    <t xml:space="preserve">    Counties</t>
  </si>
  <si>
    <t>Total Oil Severance Tax Transfers</t>
  </si>
  <si>
    <t>Gas Severance Tax Transferred to:</t>
  </si>
  <si>
    <t>Total Gas Severance Tax Transfers</t>
  </si>
  <si>
    <t>Gaming Fees &amp; Taxes Transferred to:</t>
  </si>
  <si>
    <t xml:space="preserve">    Gaming License &amp; Taxes (Counties &amp; Cities)</t>
  </si>
  <si>
    <t xml:space="preserve">    Gaming Bond Sinking Fund</t>
  </si>
  <si>
    <t xml:space="preserve">    Gaming to State Highway Dept</t>
  </si>
  <si>
    <t>Total Gaming Fees &amp; Tax Transfers</t>
  </si>
  <si>
    <t>Petroleum Tax Transferred to:</t>
  </si>
  <si>
    <t xml:space="preserve">    Highway Department</t>
  </si>
  <si>
    <t xml:space="preserve">    Dept of Marine Resources</t>
  </si>
  <si>
    <t xml:space="preserve">    Road Protection - Coast Counties</t>
  </si>
  <si>
    <t xml:space="preserve">    Seawall - Coast Counties</t>
  </si>
  <si>
    <t xml:space="preserve">    Miss. Groundwater Protection Trust Fd.</t>
  </si>
  <si>
    <t xml:space="preserve">    Fire Marshal's Office</t>
  </si>
  <si>
    <t xml:space="preserve">    Dept of Ins Propane Education Fund</t>
  </si>
  <si>
    <t xml:space="preserve">    Municipal Aid</t>
  </si>
  <si>
    <t xml:space="preserve">    Aeronautics Commission</t>
  </si>
  <si>
    <t xml:space="preserve">    Department of Wildlife Conservation</t>
  </si>
  <si>
    <t xml:space="preserve">    Gasoline Boat and Water Safety</t>
  </si>
  <si>
    <t xml:space="preserve">    IFTA Tax</t>
  </si>
  <si>
    <t>Total Petroleum Tax Transfers</t>
  </si>
  <si>
    <t>Privilege Tax Transferred to:</t>
  </si>
  <si>
    <t xml:space="preserve">    4-Lane Highway Project</t>
  </si>
  <si>
    <t xml:space="preserve">    Public Service Commission</t>
  </si>
  <si>
    <t xml:space="preserve">    Mailing Fees</t>
  </si>
  <si>
    <t xml:space="preserve">    Apportioned Tags</t>
  </si>
  <si>
    <t xml:space="preserve">    Mississippi Burn Center</t>
  </si>
  <si>
    <t xml:space="preserve">    Veteran's Nursing Home</t>
  </si>
  <si>
    <t xml:space="preserve">    Wildlife Heritage</t>
  </si>
  <si>
    <t xml:space="preserve">    Grand Lodge of Mississippi</t>
  </si>
  <si>
    <t>Total Privilege Tax Transfers</t>
  </si>
  <si>
    <t>Title Fees Transferred to:</t>
  </si>
  <si>
    <t>Total Title Fees Transfers</t>
  </si>
  <si>
    <t>Insurance Premium Tax Transferred to:</t>
  </si>
  <si>
    <t xml:space="preserve">    County Fire Protection</t>
  </si>
  <si>
    <t xml:space="preserve">    State Fire Academy Fund</t>
  </si>
  <si>
    <t xml:space="preserve">    Insurance Department (Arson Reward)</t>
  </si>
  <si>
    <t xml:space="preserve">    City of Jackson</t>
  </si>
  <si>
    <t>Total Ins. Premium Tax Transfers</t>
  </si>
  <si>
    <t>ABC Collections transferred to:</t>
  </si>
  <si>
    <t xml:space="preserve">    Department of Mental Health</t>
  </si>
  <si>
    <t>Total ABC Transfers</t>
  </si>
  <si>
    <t>Beer and Wine Tax transferred to:</t>
  </si>
  <si>
    <t>Total Beer and Wine Tax Transfers</t>
  </si>
  <si>
    <t>Estate Tax transferred to:</t>
  </si>
  <si>
    <t>Total Estate Tax Transfers</t>
  </si>
  <si>
    <t>Installment Loan Tax transferred to:</t>
  </si>
  <si>
    <t>Total Installment Loan Tax Transfers</t>
  </si>
  <si>
    <t>Casual Auto Sales transferred to:</t>
  </si>
  <si>
    <t>Total Casual Auto Sales Tax Transfers</t>
  </si>
  <si>
    <t>AMS Settlement:</t>
  </si>
  <si>
    <t>Total AMS Settlement Tax Transfers</t>
  </si>
  <si>
    <t>Timber Severance Tax transferred to:</t>
  </si>
  <si>
    <t>Tobacco Tax transferred to:</t>
  </si>
  <si>
    <t>Total Tobacco Tax Transfers</t>
  </si>
  <si>
    <t>Penalty-Dyed Diesel Fuel transferred to:</t>
  </si>
  <si>
    <t>Total Penalty-Dyed Diesel Fuel Transfers</t>
  </si>
  <si>
    <t>Natural Gas Tax transferred to:</t>
  </si>
  <si>
    <t>Total Natural Gas Tax Transfers</t>
  </si>
  <si>
    <t>Freeport Warehouse Tax to:</t>
  </si>
  <si>
    <t>Total Freeport Warehouse Tax</t>
  </si>
  <si>
    <t>TVA In Lieu transferred to:</t>
  </si>
  <si>
    <t>Total TVA In Lieu Transfers</t>
  </si>
  <si>
    <t xml:space="preserve">    City of Columbus Tourism</t>
  </si>
  <si>
    <t xml:space="preserve">    City of Oxford Tourism</t>
  </si>
  <si>
    <t xml:space="preserve">    City of Grenada Tourism</t>
  </si>
  <si>
    <t xml:space="preserve">    City of Corinth Tourism</t>
  </si>
  <si>
    <t xml:space="preserve">    Lowndes County Special Tax</t>
  </si>
  <si>
    <t xml:space="preserve">    Desoto County Special Tax</t>
  </si>
  <si>
    <t xml:space="preserve">    Special Agent Fees</t>
  </si>
  <si>
    <t xml:space="preserve">    Gross City Utility Tax</t>
  </si>
  <si>
    <t xml:space="preserve">    Municipal Gas Utility Regulation</t>
  </si>
  <si>
    <t xml:space="preserve">    Gross Railroad Regulation</t>
  </si>
  <si>
    <t xml:space="preserve">    Adams County Convention</t>
  </si>
  <si>
    <t xml:space="preserve">    Warren County Tourism</t>
  </si>
  <si>
    <t xml:space="preserve">    Trailer Registration</t>
  </si>
  <si>
    <t xml:space="preserve">    Harrison County Tourism</t>
  </si>
  <si>
    <t xml:space="preserve">    Harrison County Board of Supervisors</t>
  </si>
  <si>
    <t xml:space="preserve">    City of Jackson Tourism</t>
  </si>
  <si>
    <t xml:space="preserve">    Collection Fees</t>
  </si>
  <si>
    <t xml:space="preserve">    Timber Severance - Counties</t>
  </si>
  <si>
    <t xml:space="preserve">    Timber Severance - Forest Resources</t>
  </si>
  <si>
    <t xml:space="preserve">    City of Tupelo Convention/Tourism</t>
  </si>
  <si>
    <t xml:space="preserve">    Lauderdale County Tourism</t>
  </si>
  <si>
    <t xml:space="preserve">    Starkville-Oktibbeha Tourism</t>
  </si>
  <si>
    <t xml:space="preserve">    City of Starkville Tourism and Convention Tax</t>
  </si>
  <si>
    <t xml:space="preserve">    Sales and Services Outside</t>
  </si>
  <si>
    <t xml:space="preserve">    Sales &amp; Services between Agencies</t>
  </si>
  <si>
    <t xml:space="preserve">    Hazardous Waste Tax (Counties)</t>
  </si>
  <si>
    <t xml:space="preserve">    Environment Protection Trust Fund-Management</t>
  </si>
  <si>
    <t xml:space="preserve">    Environment Protection Trust Fund-Waste Tire</t>
  </si>
  <si>
    <t xml:space="preserve">    Railcar In Lieu Tax</t>
  </si>
  <si>
    <t xml:space="preserve">    TVA in Lieu Tax (Counties)</t>
  </si>
  <si>
    <t xml:space="preserve">    TVA in Lieu Tax (Municipalities)</t>
  </si>
  <si>
    <t xml:space="preserve">    TVA in Lieu Tax (Schools)</t>
  </si>
  <si>
    <t xml:space="preserve">    Nuclear Plant in Lieu (Counties)</t>
  </si>
  <si>
    <t xml:space="preserve">    Nuclear Plant in Lieu (Cities)</t>
  </si>
  <si>
    <t xml:space="preserve">    Department of Environmental Quality</t>
  </si>
  <si>
    <t xml:space="preserve">    Canton Tourist &amp; Convention</t>
  </si>
  <si>
    <t xml:space="preserve">    Kosciusko Tourist Promotion</t>
  </si>
  <si>
    <t xml:space="preserve">    Greenwood Tourism Commission</t>
  </si>
  <si>
    <t xml:space="preserve">    City of Hattiesburg Special Tax</t>
  </si>
  <si>
    <t xml:space="preserve">    City of Tupelo Water Facilities</t>
  </si>
  <si>
    <t xml:space="preserve">    City of Bay Springs Special Tax</t>
  </si>
  <si>
    <t xml:space="preserve">    City of West Point Special Tax</t>
  </si>
  <si>
    <t xml:space="preserve">    Montgomery County Coliseum &amp; Tourism</t>
  </si>
  <si>
    <t xml:space="preserve">    MS Commission for Voluntary Service</t>
  </si>
  <si>
    <t xml:space="preserve">    Holly Springs Tourism </t>
  </si>
  <si>
    <t xml:space="preserve">    City of Philadelphia Tourism</t>
  </si>
  <si>
    <t xml:space="preserve">    City of Magee</t>
  </si>
  <si>
    <t xml:space="preserve">    Special Refund Account - Timber Severance</t>
  </si>
  <si>
    <t xml:space="preserve">    Special Refund Account - Installment Loan</t>
  </si>
  <si>
    <t xml:space="preserve">    Special Refund Account - Use</t>
  </si>
  <si>
    <t xml:space="preserve">    Special Refund Account - Special County</t>
  </si>
  <si>
    <t xml:space="preserve">    Special Refund Account - Estate</t>
  </si>
  <si>
    <t xml:space="preserve">    Special Refund Account - Beer</t>
  </si>
  <si>
    <t xml:space="preserve">    Special Refund Account - Public Utilities Regulation</t>
  </si>
  <si>
    <t xml:space="preserve">    Special Refund Account - Gaming</t>
  </si>
  <si>
    <t xml:space="preserve">    Special Refund Account - Tobacco</t>
  </si>
  <si>
    <t xml:space="preserve">    Special Refund Account - Corporate</t>
  </si>
  <si>
    <t xml:space="preserve">    Washington County Tourist Promotion Tax</t>
  </si>
  <si>
    <t xml:space="preserve">    City of Ridgeland Special Tax</t>
  </si>
  <si>
    <t xml:space="preserve">    Seized and Forfeited Property</t>
  </si>
  <si>
    <t xml:space="preserve">    Mailing Fees - Tobacco</t>
  </si>
  <si>
    <t xml:space="preserve">    City of Oxford Stadium Tax</t>
  </si>
  <si>
    <t xml:space="preserve">    Coahoma County Special Tax</t>
  </si>
  <si>
    <t xml:space="preserve">    Yazoo County Special Tax</t>
  </si>
  <si>
    <t xml:space="preserve">    Tishomingo County Promotion Tax</t>
  </si>
  <si>
    <t xml:space="preserve">    City of Southaven Special Tax</t>
  </si>
  <si>
    <t xml:space="preserve">    Batesville Tourism and Economic Development Tax</t>
  </si>
  <si>
    <t xml:space="preserve">    Rankin County Special Tax</t>
  </si>
  <si>
    <t xml:space="preserve">    City of Aberdeen Special Tax</t>
  </si>
  <si>
    <t xml:space="preserve">    City of Moss Point Special Tax</t>
  </si>
  <si>
    <t xml:space="preserve">    Cash Bond</t>
  </si>
  <si>
    <t xml:space="preserve">    Mississippi Telecommunication Facility</t>
  </si>
  <si>
    <t xml:space="preserve">    City of Flowood Special Tax</t>
  </si>
  <si>
    <t xml:space="preserve">    City of Clinton Special Tax</t>
  </si>
  <si>
    <t xml:space="preserve">    City of Laurel Special Tax</t>
  </si>
  <si>
    <t xml:space="preserve">    City of Newton Special Tax</t>
  </si>
  <si>
    <t xml:space="preserve">    Tunica County Special Tax</t>
  </si>
  <si>
    <t xml:space="preserve">    City of Vicksburg Special Tax</t>
  </si>
  <si>
    <t xml:space="preserve">    City of Cleveland Special Tax</t>
  </si>
  <si>
    <t xml:space="preserve">    City of  New Albany Special Tax</t>
  </si>
  <si>
    <t xml:space="preserve">    City of Picayune Special Tax</t>
  </si>
  <si>
    <t xml:space="preserve">    City of Richland</t>
  </si>
  <si>
    <t xml:space="preserve">    City of Florence</t>
  </si>
  <si>
    <t xml:space="preserve">    Hancock County Special Tax</t>
  </si>
  <si>
    <t xml:space="preserve">    Stone County Special Tax</t>
  </si>
  <si>
    <t xml:space="preserve">    Hernando Tourism </t>
  </si>
  <si>
    <t xml:space="preserve">    E911 Telephone Minimum Standards Service Charge</t>
  </si>
  <si>
    <t>Total Other Transfers</t>
  </si>
  <si>
    <t>Summary:</t>
  </si>
  <si>
    <t xml:space="preserve">    Sales Tax Transferred to Other than GF</t>
  </si>
  <si>
    <t xml:space="preserve">    Misc. Transferred to Other than GF </t>
  </si>
  <si>
    <t>Total Transferred to Other than GF</t>
  </si>
  <si>
    <t>Miscellaneous Taxes</t>
  </si>
  <si>
    <t>Sub-total General Fund</t>
  </si>
  <si>
    <t>AMS Settlement</t>
  </si>
  <si>
    <t xml:space="preserve">    Special Refund Account - Income</t>
  </si>
  <si>
    <t>Nuclear In Lieu transferred to:</t>
  </si>
  <si>
    <t>Total Nuclear In Lieu Transfers</t>
  </si>
  <si>
    <t xml:space="preserve">    MS Soil &amp; Water Conservation Education Fund</t>
  </si>
  <si>
    <t xml:space="preserve">    Distinctive License Tag Fees</t>
  </si>
  <si>
    <t xml:space="preserve">    Special Refund Account - Waste Tire</t>
  </si>
  <si>
    <t>Regulatory Fees transferred to:</t>
  </si>
  <si>
    <t xml:space="preserve">    Animal Care Fund</t>
  </si>
  <si>
    <t xml:space="preserve">    Special Refund Account - Emergency 911 Telephone</t>
  </si>
  <si>
    <t xml:space="preserve">    State Owned Land</t>
  </si>
  <si>
    <t xml:space="preserve">    Educational Trust Fund</t>
  </si>
  <si>
    <t xml:space="preserve">    Budget Contingency Fund</t>
  </si>
  <si>
    <t xml:space="preserve">    Special Refund Account - Withholding</t>
  </si>
  <si>
    <t xml:space="preserve">    Special Refund Account - Petroleum</t>
  </si>
  <si>
    <t xml:space="preserve">    Special Refund Account - Privilege</t>
  </si>
  <si>
    <t xml:space="preserve">    Special Refund Account - Title</t>
  </si>
  <si>
    <t xml:space="preserve">    Special Refund Account - Sales</t>
  </si>
  <si>
    <t xml:space="preserve">    Special Refund Account - Gas Severance</t>
  </si>
  <si>
    <t xml:space="preserve">    Special Refund Account - Insurance Premium</t>
  </si>
  <si>
    <t xml:space="preserve">    Special Refund Account - Oil Severance</t>
  </si>
  <si>
    <t xml:space="preserve">    Special Refund Account - Apportioned Tag Reg</t>
  </si>
  <si>
    <t xml:space="preserve">    New Capitol R &amp; R</t>
  </si>
  <si>
    <t xml:space="preserve">   Gaming Counties Bond Sinking Fund</t>
  </si>
  <si>
    <t xml:space="preserve">    Special Refund Account - City Utility</t>
  </si>
  <si>
    <t xml:space="preserve">    Indianola Tourism Commission</t>
  </si>
  <si>
    <t xml:space="preserve">    Railroad Revitalization Fund</t>
  </si>
  <si>
    <t>Total Timber Severance Tax Transfers</t>
  </si>
  <si>
    <t>Interest On Investments (STC) &amp; Misc. transferred to:</t>
  </si>
  <si>
    <t>Total Int. On Investments (STC) Transfers</t>
  </si>
  <si>
    <t xml:space="preserve">    Gross Public Utility Regulatory Fund</t>
  </si>
  <si>
    <t xml:space="preserve">    Mississippi Burn Care Fund</t>
  </si>
  <si>
    <t xml:space="preserve">    City of Horn Lake</t>
  </si>
  <si>
    <t xml:space="preserve">    City of Jackson (Convention Center)</t>
  </si>
  <si>
    <t xml:space="preserve">    Dept of Education -Support Teachers</t>
  </si>
  <si>
    <t xml:space="preserve">    City of McComb</t>
  </si>
  <si>
    <t xml:space="preserve">    City of Pascagoula</t>
  </si>
  <si>
    <t xml:space="preserve">    City of Pearl</t>
  </si>
  <si>
    <t xml:space="preserve">    City of Pontotoc</t>
  </si>
  <si>
    <t xml:space="preserve">    Comm for Volunteer Services</t>
  </si>
  <si>
    <t xml:space="preserve">    City of Baldwin</t>
  </si>
  <si>
    <t>ATV/ Motorcycle Fees transferred to:</t>
  </si>
  <si>
    <t xml:space="preserve">    Trauma Care Fund</t>
  </si>
  <si>
    <t>Total ATV/ Motorcycle Fees Transfers</t>
  </si>
  <si>
    <t xml:space="preserve">    City of Natchez Special Tax</t>
  </si>
  <si>
    <t>Total Regulatory Fees</t>
  </si>
  <si>
    <t xml:space="preserve">    Insurance Premium - Windstorm</t>
  </si>
  <si>
    <t xml:space="preserve">    City of Ocean Springs Restaurant Tax</t>
  </si>
  <si>
    <t xml:space="preserve">    City of Ocean Springs Hotel Tax (previously included in line above)</t>
  </si>
  <si>
    <t xml:space="preserve">    City of Ripley</t>
  </si>
  <si>
    <t xml:space="preserve">     Motor Vehicle Ad Valorem Tax Reduction Fund</t>
  </si>
  <si>
    <t>Sales Tax Transferred to:</t>
  </si>
  <si>
    <t xml:space="preserve">    Public School Building Fund</t>
  </si>
  <si>
    <t xml:space="preserve">    Motor Vehicle Rental Sales Tax</t>
  </si>
  <si>
    <t xml:space="preserve">    4-Lane Construction Project</t>
  </si>
  <si>
    <t xml:space="preserve">    School Ad Valorem</t>
  </si>
  <si>
    <t xml:space="preserve">    Education Enhancement</t>
  </si>
  <si>
    <t xml:space="preserve">    Mississippi Fair Commission</t>
  </si>
  <si>
    <t xml:space="preserve">    Motor Vehicle Ad Valorem Tax Reduction Fund</t>
  </si>
  <si>
    <t xml:space="preserve">    Department of Agriculture</t>
  </si>
  <si>
    <t xml:space="preserve">    Sales Tax (Telecommunications 7%)</t>
  </si>
  <si>
    <t xml:space="preserve">    Airport Parking</t>
  </si>
  <si>
    <t xml:space="preserve">    Sales Tax Incentive Fund - MMEIA</t>
  </si>
  <si>
    <t xml:space="preserve">    Sales Tax Incentive Fund - MDA</t>
  </si>
  <si>
    <t>Total Sales Tax Transfers</t>
  </si>
  <si>
    <t xml:space="preserve">Use Tax Transferred to: </t>
  </si>
  <si>
    <t xml:space="preserve">    Motor Vehicle Ad Valorem Tag Reduction Fund</t>
  </si>
  <si>
    <t>Total Use Tax Transfers</t>
  </si>
  <si>
    <t>Individual Income Tax Transferred to:</t>
  </si>
  <si>
    <t xml:space="preserve">    Budget Contingency</t>
  </si>
  <si>
    <t xml:space="preserve">    Income Tax-Withheld-Job Incentive/Advantage</t>
  </si>
  <si>
    <t xml:space="preserve">    Refund Account</t>
  </si>
  <si>
    <t>Total Individual Income Tax Transfers</t>
  </si>
  <si>
    <t>Corporate Tax Transferred to:</t>
  </si>
  <si>
    <t>Total Corporate Tax Transfers</t>
  </si>
  <si>
    <t>Oil Severance Tax Transferred to:</t>
  </si>
  <si>
    <t xml:space="preserve">    City of Sardis</t>
  </si>
  <si>
    <t xml:space="preserve">    License Plate Acquisition Fund</t>
  </si>
  <si>
    <t>MISSISSIPPI DEPARTMENT OF REVENUE</t>
  </si>
  <si>
    <t xml:space="preserve">            SUMMARY OF TRANSFERS</t>
  </si>
  <si>
    <t>BY THE DEPARTMENT OF REVENUE</t>
  </si>
  <si>
    <t xml:space="preserve">    Special Refund Account - IFTA</t>
  </si>
  <si>
    <t xml:space="preserve">    Income Tax - Production Company Rebate</t>
  </si>
  <si>
    <t xml:space="preserve">    MMEIA Rebate Fund</t>
  </si>
  <si>
    <t xml:space="preserve">    MS Athletic Comm</t>
  </si>
  <si>
    <t xml:space="preserve">    DOR Title Fees</t>
  </si>
  <si>
    <t>Prepaid Wireless E911 transferred to:</t>
  </si>
  <si>
    <t xml:space="preserve">    CMRS Board</t>
  </si>
  <si>
    <t xml:space="preserve">    Prepaid Wireless E911 Fee</t>
  </si>
  <si>
    <t>Total Prepaid Wireless E911</t>
  </si>
  <si>
    <t xml:space="preserve">    Income Tax - Existing Industry Withholding Rebate</t>
  </si>
  <si>
    <t xml:space="preserve">    Sales Tax Incentive Fund - Tourism Project</t>
  </si>
  <si>
    <t>Statewide Privilege Fees transferred to:</t>
  </si>
  <si>
    <t>Total Statewide Privilege Fees</t>
  </si>
  <si>
    <t xml:space="preserve">    Town of Como</t>
  </si>
  <si>
    <t>May</t>
  </si>
  <si>
    <t>June</t>
  </si>
  <si>
    <t>MONTH</t>
  </si>
  <si>
    <t>NUMBER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</si>
  <si>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</si>
  <si>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</si>
  <si>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</si>
  <si>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</si>
  <si>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</si>
  <si>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</si>
  <si>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</si>
  <si>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</si>
  <si>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</si>
  <si>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</si>
  <si>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</si>
  <si>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</si>
  <si>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</si>
  <si>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</si>
  <si>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</si>
  <si>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</si>
  <si>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</si>
  <si>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</si>
  <si>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</si>
  <si>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</si>
  <si>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</si>
  <si>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</si>
  <si>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7/01/11</t>
  </si>
  <si>
    <t>COMPARING JULY  1, 2011 - JUNE 30, 2012</t>
  </si>
  <si>
    <t>07-01-2011</t>
  </si>
  <si>
    <t xml:space="preserve">MS Board of Contractors </t>
  </si>
  <si>
    <t xml:space="preserve">    Special Refund Account - MARS</t>
  </si>
  <si>
    <t>`</t>
  </si>
  <si>
    <t>FY 2013</t>
  </si>
  <si>
    <t xml:space="preserve"> 07/01/12 TO</t>
  </si>
  <si>
    <t>7/01/12</t>
  </si>
  <si>
    <t>COMPARING JULY  1, 2012 - JUNE 30, 2013</t>
  </si>
  <si>
    <t>07-01-2012</t>
  </si>
  <si>
    <t xml:space="preserve">    Special Refund Account - Titanium</t>
  </si>
  <si>
    <t>SCHEDULE A</t>
  </si>
  <si>
    <t>SCHEDULE B</t>
  </si>
  <si>
    <t xml:space="preserve">    Washington County Board of Supervisors</t>
  </si>
  <si>
    <t xml:space="preserve">    City of Fulton</t>
  </si>
  <si>
    <t xml:space="preserve">    City of West Point/Clay County</t>
  </si>
  <si>
    <t>MARCH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</si>
</sst>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dd\-mmm\-yy_)"/>
    <numFmt numFmtId="165" formatCode="0_)"/>
    <numFmt numFmtId="166" formatCode="&quot;$&quot;#,##0"/>
    <numFmt numFmtId="167" formatCode="#,##0.0000_);\(#,##0.0000\)"/>
    <numFmt numFmtId="168" formatCode="m/d/yy;@"/>
    <numFmt numFmtId="169" formatCode="_(* #,##0_);_(* \(#,##0\);_(* &quot;-&quot;??_);_(@_)"/>
    <numFmt numFmtId="170" formatCode="0_);\(0\)"/>
  </numFmts>
  <fonts count="18">
    <font>
      <sz val="12"/>
      <name val="Arial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2"/>
      <color indexed="2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double">
        <color indexed="64"/>
      </bottom>
      <diagonal/>
    </border>
  </borders>
  <cellStyleXfs count="1">
    <xf numFmtId="37" fontId="0" fillId="0" borderId="0"/>
  </cellStyleXfs>
  <cellXfs count="142">
    <xf numFmtId="37" fontId="0" fillId="0" borderId="0" xfId="0"/>
    <xf numFmtId="37" fontId="4" fillId="0" borderId="0" xfId="0" applyFont="1" applyAlignment="1" applyProtection="1">
      <alignment horizontal="centerContinuous"/>
    </xf>
    <xf numFmtId="37" fontId="5" fillId="0" borderId="0" xfId="0" applyFont="1" applyAlignment="1" applyProtection="1">
      <alignment horizontal="centerContinuous"/>
    </xf>
    <xf numFmtId="37" fontId="0" fillId="0" borderId="0" xfId="0" applyFont="1" applyProtection="1"/>
    <xf numFmtId="37" fontId="6" fillId="0" borderId="0" xfId="0" applyFont="1" applyProtection="1"/>
    <xf numFmtId="37" fontId="6" fillId="0" borderId="0" xfId="0" applyFont="1" applyAlignment="1" applyProtection="1">
      <alignment horizontal="centerContinuous"/>
    </xf>
    <xf numFmtId="37" fontId="0" fillId="0" borderId="0" xfId="0" applyFont="1" applyAlignment="1" applyProtection="1">
      <alignment horizontal="centerContinuous"/>
    </xf>
    <xf numFmtId="37" fontId="0" fillId="0" borderId="0" xfId="0" applyAlignment="1" applyProtection="1">
      <alignment horizontal="center"/>
    </xf>
    <xf numFmtId="37" fontId="0" fillId="0" borderId="0" xfId="0" applyFont="1" applyAlignment="1" applyProtection="1">
      <alignment horizontal="center"/>
    </xf>
    <xf numFmtId="37" fontId="7" fillId="0" borderId="0" xfId="0" applyFont="1" applyProtection="1"/>
    <xf numFmtId="37" fontId="0" fillId="0" borderId="1" xfId="0" applyBorder="1" applyAlignment="1" applyProtection="1">
      <alignment horizontal="center"/>
    </xf>
    <xf numFmtId="37" fontId="0" fillId="0" borderId="0" xfId="0" applyProtection="1"/>
    <xf numFmtId="37" fontId="0" fillId="0" borderId="0" xfId="0" applyNumberFormat="1" applyFont="1" applyProtection="1"/>
    <xf numFmtId="37" fontId="8" fillId="2" borderId="0" xfId="0" applyFont="1" applyFill="1" applyAlignment="1" applyProtection="1">
      <alignment horizontal="left"/>
    </xf>
    <xf numFmtId="37" fontId="9" fillId="2" borderId="0" xfId="0" applyNumberFormat="1" applyFont="1" applyFill="1" applyAlignment="1" applyProtection="1">
      <alignment horizontal="right"/>
    </xf>
    <xf numFmtId="37" fontId="2" fillId="0" borderId="0" xfId="0" applyNumberFormat="1" applyFont="1" applyProtection="1"/>
    <xf numFmtId="37" fontId="2" fillId="0" borderId="0" xfId="0" applyFont="1" applyProtection="1"/>
    <xf numFmtId="37" fontId="9" fillId="2" borderId="1" xfId="0" applyNumberFormat="1" applyFont="1" applyFill="1" applyBorder="1" applyAlignment="1" applyProtection="1">
      <alignment horizontal="right"/>
    </xf>
    <xf numFmtId="37" fontId="9" fillId="2" borderId="2" xfId="0" applyNumberFormat="1" applyFont="1" applyFill="1" applyBorder="1" applyAlignment="1" applyProtection="1">
      <alignment horizontal="right"/>
    </xf>
    <xf numFmtId="165" fontId="0" fillId="0" borderId="1" xfId="0" applyNumberFormat="1" applyBorder="1" applyAlignment="1" applyProtection="1">
      <alignment horizontal="center"/>
    </xf>
    <xf numFmtId="5" fontId="0" fillId="0" borderId="0" xfId="0" applyNumberFormat="1" applyProtection="1"/>
    <xf numFmtId="10" fontId="0" fillId="0" borderId="0" xfId="0" applyNumberFormat="1" applyProtection="1"/>
    <xf numFmtId="10" fontId="0" fillId="0" borderId="1" xfId="0" applyNumberFormat="1" applyBorder="1" applyProtection="1"/>
    <xf numFmtId="37" fontId="11" fillId="0" borderId="0" xfId="0" applyFont="1" applyProtection="1"/>
    <xf numFmtId="5" fontId="0" fillId="0" borderId="1" xfId="0" applyNumberFormat="1" applyBorder="1" applyProtection="1"/>
    <xf numFmtId="37" fontId="0" fillId="0" borderId="1" xfId="0" applyBorder="1" applyProtection="1"/>
    <xf numFmtId="37" fontId="0" fillId="0" borderId="0" xfId="0" applyAlignment="1" applyProtection="1">
      <alignment horizontal="centerContinuous"/>
    </xf>
    <xf numFmtId="10" fontId="0" fillId="0" borderId="3" xfId="0" applyNumberFormat="1" applyBorder="1" applyProtection="1"/>
    <xf numFmtId="10" fontId="0" fillId="0" borderId="0" xfId="0" applyNumberFormat="1" applyFont="1" applyProtection="1"/>
    <xf numFmtId="5" fontId="11" fillId="0" borderId="0" xfId="0" applyNumberFormat="1" applyFont="1" applyProtection="1"/>
    <xf numFmtId="0" fontId="0" fillId="0" borderId="1" xfId="0" applyNumberFormat="1" applyBorder="1" applyAlignment="1" applyProtection="1">
      <alignment horizontal="center"/>
    </xf>
    <xf numFmtId="37" fontId="0" fillId="0" borderId="0" xfId="0" applyBorder="1" applyProtection="1"/>
    <xf numFmtId="5" fontId="0" fillId="0" borderId="4" xfId="0" applyNumberFormat="1" applyBorder="1" applyProtection="1"/>
    <xf numFmtId="5" fontId="0" fillId="0" borderId="0" xfId="0" applyNumberFormat="1" applyBorder="1" applyProtection="1"/>
    <xf numFmtId="10" fontId="0" fillId="0" borderId="0" xfId="0" applyNumberFormat="1" applyBorder="1" applyProtection="1"/>
    <xf numFmtId="10" fontId="0" fillId="0" borderId="4" xfId="0" applyNumberFormat="1" applyBorder="1" applyProtection="1"/>
    <xf numFmtId="37" fontId="13" fillId="0" borderId="0" xfId="0" applyFont="1" applyProtection="1"/>
    <xf numFmtId="37" fontId="0" fillId="0" borderId="1" xfId="0" applyBorder="1"/>
    <xf numFmtId="37" fontId="14" fillId="0" borderId="0" xfId="0" applyFont="1" applyAlignment="1" applyProtection="1">
      <alignment horizontal="right"/>
    </xf>
    <xf numFmtId="37" fontId="15" fillId="0" borderId="0" xfId="0" applyFont="1" applyAlignment="1" applyProtection="1">
      <alignment horizontal="right"/>
    </xf>
    <xf numFmtId="0" fontId="0" fillId="0" borderId="0" xfId="0" applyNumberFormat="1"/>
    <xf numFmtId="37" fontId="0" fillId="0" borderId="1" xfId="0" applyNumberFormat="1" applyBorder="1" applyProtection="1"/>
    <xf numFmtId="165" fontId="0" fillId="0" borderId="1" xfId="0" applyNumberFormat="1" applyBorder="1" applyAlignment="1" applyProtection="1">
      <alignment horizontal="centerContinuous"/>
    </xf>
    <xf numFmtId="5" fontId="0" fillId="0" borderId="2" xfId="0" applyNumberFormat="1" applyBorder="1" applyProtection="1"/>
    <xf numFmtId="37" fontId="0" fillId="0" borderId="0" xfId="0" applyNumberFormat="1" applyProtection="1"/>
    <xf numFmtId="37" fontId="11" fillId="0" borderId="0" xfId="0" applyNumberFormat="1" applyFont="1" applyProtection="1"/>
    <xf numFmtId="37" fontId="0" fillId="0" borderId="0" xfId="0" applyNumberFormat="1" applyBorder="1" applyProtection="1"/>
    <xf numFmtId="37" fontId="11" fillId="0" borderId="1" xfId="0" applyNumberFormat="1" applyFont="1" applyBorder="1" applyProtection="1"/>
    <xf numFmtId="14" fontId="0" fillId="0" borderId="1" xfId="0" quotePrefix="1" applyNumberFormat="1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center"/>
    </xf>
    <xf numFmtId="5" fontId="0" fillId="0" borderId="0" xfId="0" applyNumberFormat="1" applyFill="1" applyProtection="1"/>
    <xf numFmtId="37" fontId="0" fillId="0" borderId="0" xfId="0" applyNumberFormat="1" applyFill="1" applyProtection="1"/>
    <xf numFmtId="37" fontId="0" fillId="0" borderId="1" xfId="0" applyNumberFormat="1" applyFill="1" applyBorder="1" applyProtection="1"/>
    <xf numFmtId="37" fontId="11" fillId="0" borderId="0" xfId="0" applyFont="1"/>
    <xf numFmtId="37" fontId="11" fillId="0" borderId="0" xfId="0" applyFont="1" applyAlignment="1" applyProtection="1">
      <alignment horizontal="center"/>
    </xf>
    <xf numFmtId="5" fontId="0" fillId="0" borderId="0" xfId="0" applyNumberFormat="1"/>
    <xf numFmtId="5" fontId="11" fillId="0" borderId="3" xfId="0" applyNumberFormat="1" applyFont="1" applyBorder="1" applyProtection="1"/>
    <xf numFmtId="5" fontId="0" fillId="0" borderId="6" xfId="0" applyNumberFormat="1" applyBorder="1" applyProtection="1"/>
    <xf numFmtId="10" fontId="0" fillId="0" borderId="6" xfId="0" applyNumberFormat="1" applyBorder="1" applyProtection="1"/>
    <xf numFmtId="37" fontId="3" fillId="0" borderId="0" xfId="0" applyFont="1" applyBorder="1" applyAlignment="1" applyProtection="1">
      <alignment horizontal="centerContinuous"/>
    </xf>
    <xf numFmtId="37" fontId="0" fillId="0" borderId="0" xfId="0" applyFont="1" applyBorder="1" applyProtection="1"/>
    <xf numFmtId="37" fontId="14" fillId="0" borderId="0" xfId="0" applyFont="1" applyBorder="1" applyAlignment="1" applyProtection="1">
      <alignment horizontal="left"/>
    </xf>
    <xf numFmtId="37" fontId="0" fillId="0" borderId="0" xfId="0" applyBorder="1"/>
    <xf numFmtId="37" fontId="6" fillId="0" borderId="0" xfId="0" applyFont="1" applyBorder="1" applyProtection="1"/>
    <xf numFmtId="37" fontId="2" fillId="0" borderId="0" xfId="0" applyFont="1" applyBorder="1" applyProtection="1"/>
    <xf numFmtId="37" fontId="1" fillId="0" borderId="0" xfId="0" applyFont="1" applyBorder="1" applyProtection="1"/>
    <xf numFmtId="167" fontId="0" fillId="0" borderId="0" xfId="0" applyNumberFormat="1" applyFont="1" applyProtection="1"/>
    <xf numFmtId="5" fontId="0" fillId="0" borderId="0" xfId="0" applyNumberFormat="1" applyFont="1" applyProtection="1"/>
    <xf numFmtId="9" fontId="0" fillId="0" borderId="0" xfId="0" applyNumberFormat="1" applyFont="1" applyProtection="1"/>
    <xf numFmtId="42" fontId="0" fillId="0" borderId="0" xfId="0" applyNumberFormat="1" applyFont="1" applyProtection="1"/>
    <xf numFmtId="37" fontId="10" fillId="0" borderId="0" xfId="0" applyFont="1" applyProtection="1"/>
    <xf numFmtId="37" fontId="17" fillId="0" borderId="0" xfId="0" applyNumberFormat="1" applyFont="1"/>
    <xf numFmtId="167" fontId="0" fillId="0" borderId="0" xfId="0" applyNumberFormat="1"/>
    <xf numFmtId="42" fontId="0" fillId="0" borderId="0" xfId="0" applyNumberFormat="1"/>
    <xf numFmtId="37" fontId="0" fillId="0" borderId="0" xfId="0" applyNumberFormat="1"/>
    <xf numFmtId="9" fontId="0" fillId="0" borderId="0" xfId="0" applyNumberFormat="1"/>
    <xf numFmtId="164" fontId="0" fillId="0" borderId="0" xfId="0" applyNumberFormat="1"/>
    <xf numFmtId="42" fontId="17" fillId="0" borderId="0" xfId="0" applyNumberFormat="1" applyFont="1" applyAlignment="1">
      <alignment horizontal="center"/>
    </xf>
    <xf numFmtId="5" fontId="17" fillId="0" borderId="0" xfId="0" applyNumberFormat="1" applyFont="1"/>
    <xf numFmtId="9" fontId="17" fillId="0" borderId="0" xfId="0" applyNumberFormat="1" applyFont="1"/>
    <xf numFmtId="37" fontId="17" fillId="0" borderId="0" xfId="0" applyNumberFormat="1" applyFont="1" applyAlignment="1">
      <alignment horizontal="center"/>
    </xf>
    <xf numFmtId="167" fontId="17" fillId="0" borderId="0" xfId="0" applyNumberFormat="1" applyFont="1" applyAlignment="1">
      <alignment horizontal="center"/>
    </xf>
    <xf numFmtId="5" fontId="17" fillId="0" borderId="0" xfId="0" applyNumberFormat="1" applyFont="1" applyAlignment="1">
      <alignment horizontal="center"/>
    </xf>
    <xf numFmtId="9" fontId="17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167" fontId="17" fillId="0" borderId="5" xfId="0" applyNumberFormat="1" applyFont="1" applyBorder="1" applyAlignment="1">
      <alignment horizontal="center"/>
    </xf>
    <xf numFmtId="168" fontId="17" fillId="0" borderId="5" xfId="0" applyNumberFormat="1" applyFont="1" applyBorder="1" applyAlignment="1">
      <alignment horizontal="center"/>
    </xf>
    <xf numFmtId="37" fontId="17" fillId="0" borderId="5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42" fontId="0" fillId="0" borderId="0" xfId="0" applyNumberFormat="1" applyAlignment="1">
      <alignment horizontal="center"/>
    </xf>
    <xf numFmtId="5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/>
    <xf numFmtId="3" fontId="0" fillId="0" borderId="0" xfId="0" applyNumberFormat="1"/>
    <xf numFmtId="169" fontId="0" fillId="0" borderId="0" xfId="0" applyNumberFormat="1"/>
    <xf numFmtId="37" fontId="0" fillId="0" borderId="5" xfId="0" applyNumberFormat="1" applyBorder="1"/>
    <xf numFmtId="10" fontId="0" fillId="0" borderId="5" xfId="0" applyNumberFormat="1" applyBorder="1"/>
    <xf numFmtId="41" fontId="0" fillId="0" borderId="0" xfId="0" applyNumberFormat="1"/>
    <xf numFmtId="37" fontId="0" fillId="0" borderId="0" xfId="0" applyNumberFormat="1" applyBorder="1"/>
    <xf numFmtId="10" fontId="0" fillId="0" borderId="0" xfId="0" applyNumberFormat="1" applyBorder="1"/>
    <xf numFmtId="5" fontId="0" fillId="0" borderId="7" xfId="0" applyNumberFormat="1" applyBorder="1"/>
    <xf numFmtId="10" fontId="0" fillId="0" borderId="7" xfId="0" applyNumberFormat="1" applyBorder="1"/>
    <xf numFmtId="37" fontId="0" fillId="0" borderId="7" xfId="0" applyNumberFormat="1" applyBorder="1"/>
    <xf numFmtId="170" fontId="17" fillId="0" borderId="0" xfId="0" applyNumberFormat="1" applyFont="1" applyAlignment="1">
      <alignment horizontal="center"/>
    </xf>
    <xf numFmtId="42" fontId="17" fillId="0" borderId="5" xfId="0" applyNumberFormat="1" applyFont="1" applyBorder="1" applyAlignment="1">
      <alignment horizontal="center"/>
    </xf>
    <xf numFmtId="5" fontId="17" fillId="0" borderId="5" xfId="0" applyNumberFormat="1" applyFont="1" applyBorder="1" applyAlignment="1">
      <alignment horizontal="center"/>
    </xf>
    <xf numFmtId="166" fontId="0" fillId="0" borderId="0" xfId="0" applyNumberFormat="1"/>
    <xf numFmtId="169" fontId="0" fillId="0" borderId="5" xfId="0" applyNumberFormat="1" applyBorder="1"/>
    <xf numFmtId="166" fontId="0" fillId="0" borderId="7" xfId="0" applyNumberFormat="1" applyBorder="1"/>
    <xf numFmtId="37" fontId="7" fillId="0" borderId="0" xfId="0" applyFont="1" applyProtection="1"/>
    <xf numFmtId="37" fontId="16" fillId="0" borderId="0" xfId="0" applyFont="1" applyProtection="1"/>
    <xf numFmtId="37" fontId="11" fillId="0" borderId="0" xfId="0" quotePrefix="1" applyFont="1" applyAlignment="1">
      <alignment horizontal="center"/>
    </xf>
    <xf numFmtId="14" fontId="11" fillId="0" borderId="1" xfId="0" applyNumberFormat="1" applyFont="1" applyBorder="1" applyAlignment="1" applyProtection="1">
      <alignment horizontal="center"/>
    </xf>
    <xf numFmtId="37" fontId="0" fillId="0" borderId="0" xfId="0" applyFill="1" applyProtection="1"/>
    <xf numFmtId="37" fontId="0" fillId="0" borderId="1" xfId="0" applyFill="1" applyBorder="1" applyProtection="1"/>
    <xf numFmtId="37" fontId="0" fillId="0" borderId="0" xfId="0" applyFill="1"/>
    <xf numFmtId="37" fontId="0" fillId="0" borderId="0" xfId="0" applyFill="1" applyBorder="1" applyProtection="1"/>
    <xf numFmtId="37" fontId="11" fillId="0" borderId="0" xfId="0" applyFont="1" applyFill="1" applyProtection="1"/>
    <xf numFmtId="37" fontId="0" fillId="0" borderId="0" xfId="0" applyFill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"/>
    </xf>
    <xf numFmtId="5" fontId="0" fillId="0" borderId="4" xfId="0" applyNumberFormat="1" applyFill="1" applyBorder="1" applyProtection="1"/>
    <xf numFmtId="0" fontId="11" fillId="0" borderId="0" xfId="0" applyNumberFormat="1" applyFont="1"/>
    <xf numFmtId="37" fontId="0" fillId="0" borderId="0" xfId="0" applyAlignment="1" applyProtection="1">
      <alignment horizontal="left" indent="1"/>
    </xf>
    <xf numFmtId="5" fontId="0" fillId="0" borderId="1" xfId="0" applyNumberFormat="1" applyFill="1" applyBorder="1" applyProtection="1"/>
    <xf numFmtId="5" fontId="0" fillId="0" borderId="0" xfId="0" applyNumberFormat="1" applyFill="1" applyBorder="1" applyProtection="1"/>
    <xf numFmtId="37" fontId="11" fillId="0" borderId="1" xfId="0" applyFont="1" applyFill="1" applyBorder="1" applyProtection="1"/>
    <xf numFmtId="5" fontId="0" fillId="0" borderId="6" xfId="0" applyNumberFormat="1" applyFill="1" applyBorder="1" applyProtection="1"/>
    <xf numFmtId="37" fontId="0" fillId="0" borderId="0" xfId="0" applyFill="1" applyBorder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Continuous"/>
    </xf>
    <xf numFmtId="5" fontId="11" fillId="0" borderId="0" xfId="0" applyNumberFormat="1" applyFont="1" applyFill="1" applyProtection="1"/>
    <xf numFmtId="37" fontId="7" fillId="0" borderId="0" xfId="0" applyFont="1" applyFill="1" applyProtection="1"/>
    <xf numFmtId="37" fontId="11" fillId="0" borderId="1" xfId="0" quotePrefix="1" applyFont="1" applyFill="1" applyBorder="1" applyProtection="1"/>
    <xf numFmtId="5" fontId="0" fillId="0" borderId="2" xfId="0" applyNumberFormat="1" applyFill="1" applyBorder="1" applyProtection="1"/>
    <xf numFmtId="37" fontId="7" fillId="0" borderId="0" xfId="0" applyFont="1" applyProtection="1"/>
    <xf numFmtId="10" fontId="0" fillId="0" borderId="0" xfId="0" applyNumberFormat="1" applyFill="1"/>
    <xf numFmtId="5" fontId="0" fillId="0" borderId="0" xfId="0" applyNumberFormat="1" applyBorder="1" applyAlignment="1" applyProtection="1"/>
    <xf numFmtId="37" fontId="12" fillId="0" borderId="0" xfId="0" quotePrefix="1" applyFont="1" applyAlignment="1" applyProtection="1">
      <alignment horizontal="left"/>
    </xf>
    <xf numFmtId="37" fontId="7" fillId="0" borderId="0" xfId="0" quotePrefix="1" applyFont="1" applyAlignment="1" applyProtection="1">
      <alignment horizontal="center"/>
    </xf>
    <xf numFmtId="37" fontId="7" fillId="0" borderId="0" xfId="0" applyFont="1" applyAlignment="1" applyProtection="1">
      <alignment horizontal="center"/>
    </xf>
    <xf numFmtId="37" fontId="7" fillId="0" borderId="0" xfId="0" applyFont="1" applyProtection="1"/>
    <xf numFmtId="37" fontId="12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MONTHS" displayName="MONTHS" ref="A1:B13" totalsRowShown="0">
  <autoFilter ref="A1:B13"/>
  <tableColumns count="2">
    <tableColumn id="1" name="MONTH"/>
    <tableColumn id="2" name="NUMBE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513"/>
  <sheetViews>
    <sheetView tabSelected="1" defaultGridColor="0" view="pageBreakPreview" topLeftCell="A445" colorId="22" zoomScale="75" zoomScaleNormal="100" zoomScaleSheetLayoutView="75" workbookViewId="0">
      <selection activeCell="E528" sqref="E528"/>
    </sheetView>
  </sheetViews>
  <sheetFormatPr defaultColWidth="11.44140625" defaultRowHeight="15"/>
  <cols>
    <col min="1" max="1" width="46.21875" style="62" customWidth="1"/>
    <col min="2" max="10" width="14.77734375" customWidth="1"/>
    <col min="11" max="11" width="12.77734375" customWidth="1"/>
    <col min="12" max="12" width="17.6640625" customWidth="1"/>
    <col min="13" max="16" width="11.44140625" customWidth="1"/>
    <col min="17" max="44" width="12.77734375" customWidth="1"/>
    <col min="45" max="50" width="11.44140625" customWidth="1"/>
    <col min="51" max="52" width="2.77734375" customWidth="1"/>
    <col min="53" max="65" width="10.77734375" customWidth="1"/>
    <col min="66" max="66" width="11.44140625" customWidth="1"/>
    <col min="67" max="71" width="10.77734375" customWidth="1"/>
    <col min="72" max="72" width="9.77734375" customWidth="1"/>
    <col min="73" max="84" width="10.77734375" customWidth="1"/>
  </cols>
  <sheetData>
    <row r="1" spans="1:255" ht="15.75" customHeight="1">
      <c r="A1" s="59"/>
      <c r="B1" s="1"/>
      <c r="C1" s="1"/>
      <c r="D1" s="1"/>
      <c r="E1" s="1"/>
      <c r="F1" s="1"/>
      <c r="G1" s="1"/>
      <c r="H1" s="1"/>
      <c r="I1" s="1"/>
      <c r="J1" s="1"/>
      <c r="K1" s="2"/>
      <c r="L1" s="116">
        <v>711040818.07000005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5.75">
      <c r="A2" s="60"/>
      <c r="B2" s="140" t="s">
        <v>284</v>
      </c>
      <c r="C2" s="140"/>
      <c r="D2" s="140"/>
      <c r="E2" s="3"/>
      <c r="F2" s="3"/>
      <c r="G2" s="38"/>
      <c r="H2" s="3"/>
      <c r="I2" s="3"/>
      <c r="J2" s="3"/>
      <c r="K2" s="3"/>
      <c r="L2" s="116">
        <v>-17217815.620000005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5.75">
      <c r="A3" s="60"/>
      <c r="B3" s="139" t="s">
        <v>285</v>
      </c>
      <c r="C3" s="139"/>
      <c r="D3" s="3"/>
      <c r="E3" s="3"/>
      <c r="F3" s="3"/>
      <c r="G3" s="3"/>
      <c r="H3" s="3"/>
      <c r="I3" s="3"/>
      <c r="J3" s="3"/>
      <c r="K3" s="3"/>
      <c r="L3" s="135">
        <v>-2.3599999999999999E-2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5.75">
      <c r="A4" s="31"/>
      <c r="B4" s="138" t="str">
        <f>TEXT(C22, "mmmm   yyyy")</f>
        <v>March   2013</v>
      </c>
      <c r="C4" s="138"/>
      <c r="D4" s="3"/>
      <c r="E4" s="3"/>
      <c r="F4" s="3"/>
      <c r="G4" s="3"/>
      <c r="H4" s="3"/>
      <c r="I4" s="3"/>
      <c r="J4" s="3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>
      <c r="A5" s="31"/>
      <c r="B5" s="11"/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8">
      <c r="A6" s="31"/>
      <c r="B6" s="141" t="str">
        <f>"General Fund Transfers by the Department of Revenue for the " &amp; VLOOKUP($H$20, MONTHS!A1:B13, 2, FALSE) &amp;  " month of the Fiscal Year"</f>
        <v>General Fund Transfers by the Department of Revenue for the 9th month of the Fiscal Year</v>
      </c>
      <c r="C6" s="141"/>
      <c r="D6" s="141"/>
      <c r="E6" s="141"/>
      <c r="F6" s="141"/>
      <c r="G6" s="141"/>
      <c r="H6" s="141"/>
      <c r="I6" s="141"/>
      <c r="J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">
      <c r="A7" s="31"/>
      <c r="B7" s="137" t="str">
        <f>"ending June 30, 2013 were " &amp;TEXT(I64, "$###,###,###")&amp; " which is an increase of " &amp;TEXT(D118, "$###,###,###")</f>
        <v>ending June 30, 2013 were $495,238,367 which is an increase of $2,051,890</v>
      </c>
      <c r="C7" s="137"/>
      <c r="D7" s="137"/>
      <c r="E7" s="137"/>
      <c r="F7" s="137"/>
      <c r="G7" s="137"/>
      <c r="H7" s="137"/>
      <c r="I7" s="137"/>
      <c r="J7" s="3"/>
      <c r="K7" s="3"/>
      <c r="L7" s="11" t="s">
        <v>332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8">
      <c r="A8" s="31"/>
      <c r="B8" s="141" t="str">
        <f>"or "&amp;TEXT(E118,"##.##%")&amp;" from the same month of the prior year.  Transfers to all funds for the " &amp; VLOOKUP($H$20, MONTHS!A1:B13, 2, FALSE) &amp;" month of the Fiscal Year"</f>
        <v>or .42% from the same month of the prior year.  Transfers to all funds for the 9th month of the Fiscal Year</v>
      </c>
      <c r="C8" s="141"/>
      <c r="D8" s="141"/>
      <c r="E8" s="141"/>
      <c r="F8" s="141"/>
      <c r="G8" s="141"/>
      <c r="H8" s="141"/>
      <c r="I8" s="141"/>
      <c r="J8" s="3"/>
      <c r="K8" s="28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8">
      <c r="A9" s="60"/>
      <c r="B9" s="137" t="str">
        <f>"ending June 30, 2013 were "&amp;TEXT(L1,"$###,###,###")&amp; " which is an "&amp;IF(L2&gt;0, "increase", "decrease")&amp; " of " &amp;TEXT(L2, "$##,###,###")&amp; " or " &amp;TEXT(L3, "##.##%")&amp; " of the prior year."</f>
        <v>ending June 30, 2013 were $711,040,818 which is an decrease of -$17,217,816 or -2.36% of the prior year.</v>
      </c>
      <c r="C9" s="137"/>
      <c r="D9" s="137"/>
      <c r="E9" s="137"/>
      <c r="F9" s="137"/>
      <c r="G9" s="137"/>
      <c r="H9" s="137"/>
      <c r="I9" s="13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>
      <c r="A10" s="31"/>
      <c r="B10" s="36"/>
      <c r="C10" s="3"/>
      <c r="D10" s="3"/>
      <c r="E10" s="3"/>
      <c r="F10" s="3"/>
      <c r="G10" s="2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8">
      <c r="A11" s="60"/>
      <c r="B11" s="137" t="str">
        <f>"General Fund Transfers for the month of " &amp;TEXT(C22, "mmmm")&amp; " were " &amp;IF(J64&gt;0, "over", "under")&amp; " the estimate by $" &amp;TEXT(ABS(J64), "###,###")&amp; " or " &amp;TEXT(K64, "##.##%")</f>
        <v>General Fund Transfers for the month of March were over the estimate by $740,671 or .15%</v>
      </c>
      <c r="C11" s="137"/>
      <c r="D11" s="137"/>
      <c r="E11" s="137"/>
      <c r="F11" s="137"/>
      <c r="G11" s="137"/>
      <c r="H11" s="137"/>
      <c r="I11" s="13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30">
      <c r="A12" s="61"/>
      <c r="B12" s="1"/>
      <c r="C12" s="1"/>
      <c r="D12" s="1"/>
      <c r="E12" s="1"/>
      <c r="F12" s="1"/>
      <c r="G12" s="1"/>
      <c r="H12" s="1"/>
      <c r="I12" s="1"/>
      <c r="J12" s="1"/>
      <c r="K12" s="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>
      <c r="A13" s="60"/>
      <c r="B13" s="3"/>
      <c r="C13" s="3"/>
      <c r="D13" s="3"/>
      <c r="E13" s="3"/>
      <c r="F13" s="3"/>
      <c r="G13" s="3"/>
      <c r="H13" s="3"/>
      <c r="I13" s="3"/>
      <c r="J13" s="3"/>
      <c r="K13" s="2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3.9" customHeight="1">
      <c r="A14" s="71" t="s">
        <v>284</v>
      </c>
      <c r="B14" s="72"/>
      <c r="C14" s="73"/>
      <c r="D14" s="55"/>
      <c r="E14" s="74"/>
      <c r="F14" s="74"/>
      <c r="G14" s="75"/>
      <c r="H14" s="74"/>
      <c r="I14" s="76"/>
      <c r="J14" s="74"/>
      <c r="K14" s="74" t="s">
        <v>1</v>
      </c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3.9" customHeight="1">
      <c r="A15" s="71" t="s">
        <v>2</v>
      </c>
      <c r="B15" s="72"/>
      <c r="C15" s="73"/>
      <c r="D15" s="55"/>
      <c r="E15" s="74"/>
      <c r="F15" s="74"/>
      <c r="G15" s="75"/>
      <c r="H15" s="74"/>
      <c r="I15" s="74"/>
      <c r="J15" s="74"/>
      <c r="K15" s="74"/>
      <c r="L15" s="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3.9" customHeight="1">
      <c r="A16" s="71" t="s">
        <v>339</v>
      </c>
      <c r="B16" s="72"/>
      <c r="C16" s="73"/>
      <c r="D16" s="55"/>
      <c r="E16" s="74"/>
      <c r="F16" s="74"/>
      <c r="G16" s="75"/>
      <c r="H16" s="74"/>
      <c r="I16" s="74"/>
      <c r="J16" s="74"/>
      <c r="K16" s="74"/>
      <c r="L16" s="5"/>
      <c r="M16" s="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3.9" customHeight="1">
      <c r="A17" s="74"/>
      <c r="B17" s="72"/>
      <c r="C17" s="73"/>
      <c r="D17" s="55"/>
      <c r="E17" s="74"/>
      <c r="F17" s="74"/>
      <c r="G17" s="75"/>
      <c r="H17" s="74"/>
      <c r="I17" s="74"/>
      <c r="J17" s="74"/>
      <c r="K17" s="74"/>
      <c r="L17" s="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3.9" customHeight="1">
      <c r="A18" s="74"/>
      <c r="B18" s="72"/>
      <c r="C18" s="73"/>
      <c r="D18" s="55"/>
      <c r="E18" s="74"/>
      <c r="F18" s="74"/>
      <c r="G18" s="75"/>
      <c r="H18" s="55"/>
      <c r="I18" s="74"/>
      <c r="J18" s="74"/>
      <c r="K18" s="74"/>
      <c r="L18" s="4"/>
      <c r="M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7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8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5.95" customHeight="1">
      <c r="A19" s="74"/>
      <c r="B19" s="72"/>
      <c r="C19" s="77" t="s">
        <v>5</v>
      </c>
      <c r="D19" s="78"/>
      <c r="E19" s="71"/>
      <c r="F19" s="71"/>
      <c r="G19" s="79"/>
      <c r="H19" s="80" t="s">
        <v>5</v>
      </c>
      <c r="I19" s="74"/>
      <c r="J19" s="74"/>
      <c r="K19" s="74"/>
      <c r="L19" s="3"/>
      <c r="M19" s="3"/>
      <c r="AR19" s="7"/>
    </row>
    <row r="20" spans="1:255" ht="15" customHeight="1">
      <c r="A20" s="74"/>
      <c r="B20" s="81" t="s">
        <v>5</v>
      </c>
      <c r="C20" s="77" t="s">
        <v>4</v>
      </c>
      <c r="D20" s="82" t="s">
        <v>3</v>
      </c>
      <c r="E20" s="80" t="s">
        <v>3</v>
      </c>
      <c r="F20" s="80" t="s">
        <v>6</v>
      </c>
      <c r="G20" s="83" t="s">
        <v>6</v>
      </c>
      <c r="H20" s="80" t="s">
        <v>313</v>
      </c>
      <c r="I20" s="80" t="s">
        <v>313</v>
      </c>
      <c r="J20" s="80" t="s">
        <v>7</v>
      </c>
      <c r="K20" s="80" t="s">
        <v>7</v>
      </c>
      <c r="M20" s="3"/>
      <c r="AR20" s="7"/>
    </row>
    <row r="21" spans="1:255" ht="15.75">
      <c r="A21" s="74"/>
      <c r="B21" s="81" t="s">
        <v>333</v>
      </c>
      <c r="C21" s="77" t="s">
        <v>334</v>
      </c>
      <c r="D21" s="82" t="s">
        <v>334</v>
      </c>
      <c r="E21" s="82" t="s">
        <v>8</v>
      </c>
      <c r="F21" s="80" t="s">
        <v>9</v>
      </c>
      <c r="G21" s="83" t="s">
        <v>10</v>
      </c>
      <c r="H21" s="84">
        <v>2013</v>
      </c>
      <c r="I21" s="84">
        <v>2013</v>
      </c>
      <c r="J21" s="82" t="s">
        <v>11</v>
      </c>
      <c r="K21" s="82" t="s">
        <v>11</v>
      </c>
      <c r="M21" s="9"/>
      <c r="AR21" s="7"/>
    </row>
    <row r="22" spans="1:255" ht="15.75">
      <c r="A22" s="74" t="s">
        <v>12</v>
      </c>
      <c r="B22" s="85" t="s">
        <v>4</v>
      </c>
      <c r="C22" s="86">
        <v>41364</v>
      </c>
      <c r="D22" s="86">
        <v>41364</v>
      </c>
      <c r="E22" s="87" t="s">
        <v>4</v>
      </c>
      <c r="F22" s="86">
        <v>41364</v>
      </c>
      <c r="G22" s="86">
        <v>41364</v>
      </c>
      <c r="H22" s="87" t="s">
        <v>4</v>
      </c>
      <c r="I22" s="87" t="s">
        <v>3</v>
      </c>
      <c r="J22" s="87" t="s">
        <v>13</v>
      </c>
      <c r="K22" s="87" t="s">
        <v>10</v>
      </c>
      <c r="M22" s="9"/>
      <c r="AR22" s="7"/>
    </row>
    <row r="23" spans="1:255">
      <c r="A23" s="74"/>
      <c r="B23" s="88" t="s">
        <v>14</v>
      </c>
      <c r="C23" s="89"/>
      <c r="D23" s="90"/>
      <c r="E23" s="90"/>
      <c r="F23" s="91"/>
      <c r="G23" s="92"/>
      <c r="H23" s="90"/>
      <c r="I23" s="90"/>
      <c r="J23" s="90"/>
      <c r="K23" s="90"/>
      <c r="M23" s="3"/>
    </row>
    <row r="24" spans="1:255">
      <c r="A24" s="74" t="s">
        <v>15</v>
      </c>
      <c r="B24" s="55">
        <v>1886900000</v>
      </c>
      <c r="C24" s="55">
        <v>1295989304</v>
      </c>
      <c r="D24" s="55">
        <v>1305510421.8800001</v>
      </c>
      <c r="E24" s="93">
        <v>0.69188108637447676</v>
      </c>
      <c r="F24" s="74">
        <v>9521117.8800001144</v>
      </c>
      <c r="G24" s="93">
        <v>7.3466022062170615E-3</v>
      </c>
      <c r="H24" s="55">
        <v>159430503</v>
      </c>
      <c r="I24" s="55">
        <v>156200918.02000001</v>
      </c>
      <c r="J24" s="55">
        <v>-3229584.9799999893</v>
      </c>
      <c r="K24" s="93">
        <v>-2.0257008033149022E-2</v>
      </c>
      <c r="M24" s="3"/>
      <c r="AR24" s="3"/>
      <c r="AS24" s="3"/>
      <c r="AT24" s="3"/>
      <c r="AU24" s="3"/>
      <c r="AV24" s="3"/>
      <c r="AW24" s="3"/>
      <c r="AX24" s="13"/>
      <c r="AY24" s="3"/>
      <c r="AZ24" s="3"/>
      <c r="BA24" s="14"/>
      <c r="BB24" s="14"/>
      <c r="BC24" s="14"/>
      <c r="BD24" s="14"/>
      <c r="BE24" s="14"/>
      <c r="BF24" s="14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>
      <c r="A25" s="74"/>
      <c r="B25" s="55"/>
      <c r="C25" s="74"/>
      <c r="D25" s="55"/>
      <c r="E25" s="74"/>
      <c r="F25" s="74"/>
      <c r="G25" s="93"/>
      <c r="H25" s="74"/>
      <c r="I25" s="55"/>
      <c r="J25" s="74"/>
      <c r="K25" s="74"/>
      <c r="M25" s="3"/>
      <c r="AR25" s="3"/>
      <c r="AS25" s="3"/>
      <c r="AT25" s="3"/>
      <c r="AU25" s="3"/>
      <c r="AV25" s="3"/>
      <c r="AW25" s="3"/>
      <c r="AX25" s="13"/>
      <c r="AY25" s="3"/>
      <c r="AZ25" s="3"/>
      <c r="BA25" s="14"/>
      <c r="BB25" s="14"/>
      <c r="BC25" s="14"/>
      <c r="BD25" s="14"/>
      <c r="BE25" s="14"/>
      <c r="BF25" s="14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>
      <c r="A26" s="74" t="s">
        <v>16</v>
      </c>
      <c r="B26" s="55">
        <v>1480000000</v>
      </c>
      <c r="C26" s="55">
        <v>910473465</v>
      </c>
      <c r="D26" s="74">
        <v>1006927049.24</v>
      </c>
      <c r="E26" s="93">
        <v>0.68035611435135135</v>
      </c>
      <c r="F26" s="74">
        <v>96453584.24000001</v>
      </c>
      <c r="G26" s="93">
        <v>0.1059378311920381</v>
      </c>
      <c r="H26" s="74">
        <v>65587782</v>
      </c>
      <c r="I26" s="74">
        <v>73461127</v>
      </c>
      <c r="J26" s="74">
        <v>7873345</v>
      </c>
      <c r="K26" s="93">
        <v>0.12004286103164763</v>
      </c>
      <c r="M26" s="3"/>
      <c r="AR26" s="3"/>
      <c r="AS26" s="3"/>
      <c r="AT26" s="3"/>
      <c r="AU26" s="3"/>
      <c r="AV26" s="3"/>
      <c r="AW26" s="3"/>
      <c r="AX26" s="13"/>
      <c r="AY26" s="3"/>
      <c r="AZ26" s="3"/>
      <c r="BA26" s="14"/>
      <c r="BB26" s="14"/>
      <c r="BC26" s="14"/>
      <c r="BD26" s="14"/>
      <c r="BE26" s="14"/>
      <c r="BF26" s="14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>
      <c r="A27" s="74"/>
      <c r="B27" s="55"/>
      <c r="C27" s="94"/>
      <c r="D27" s="55"/>
      <c r="E27" s="74"/>
      <c r="F27" s="74"/>
      <c r="G27" s="93"/>
      <c r="H27" s="74"/>
      <c r="I27" s="74"/>
      <c r="J27" s="74"/>
      <c r="K27" s="74"/>
      <c r="M27" s="3"/>
      <c r="AR27" s="3"/>
      <c r="AS27" s="3"/>
      <c r="AT27" s="3"/>
      <c r="AU27" s="3"/>
      <c r="AV27" s="3"/>
      <c r="AW27" s="3"/>
      <c r="AX27" s="13"/>
      <c r="AY27" s="3"/>
      <c r="AZ27" s="3"/>
      <c r="BA27" s="14"/>
      <c r="BB27" s="14"/>
      <c r="BC27" s="14"/>
      <c r="BD27" s="14"/>
      <c r="BE27" s="14"/>
      <c r="BF27" s="14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>
      <c r="A28" s="74" t="s">
        <v>17</v>
      </c>
      <c r="B28" s="55">
        <v>463000000</v>
      </c>
      <c r="C28" s="55">
        <v>349521206</v>
      </c>
      <c r="D28" s="74">
        <v>347235486.76999998</v>
      </c>
      <c r="E28" s="93">
        <v>0.74996865393088552</v>
      </c>
      <c r="F28" s="74">
        <v>-2285719.2300000191</v>
      </c>
      <c r="G28" s="93">
        <v>-6.5395723943571515E-3</v>
      </c>
      <c r="H28" s="74">
        <v>183798832</v>
      </c>
      <c r="I28" s="74">
        <v>195286062.15000001</v>
      </c>
      <c r="J28" s="74">
        <v>11487230.150000006</v>
      </c>
      <c r="K28" s="93">
        <v>6.249892899210592E-2</v>
      </c>
      <c r="M28" s="3"/>
      <c r="AR28" s="3"/>
      <c r="AS28" s="3"/>
      <c r="AT28" s="3"/>
      <c r="AU28" s="3"/>
      <c r="AV28" s="3"/>
      <c r="AW28" s="3"/>
      <c r="AX28" s="13"/>
      <c r="AY28" s="3"/>
      <c r="AZ28" s="3"/>
      <c r="BA28" s="14"/>
      <c r="BB28" s="14"/>
      <c r="BC28" s="14"/>
      <c r="BD28" s="14"/>
      <c r="BE28" s="14"/>
      <c r="BF28" s="14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>
      <c r="A29" s="74"/>
      <c r="B29" s="55"/>
      <c r="C29" s="94"/>
      <c r="D29" s="55"/>
      <c r="E29" s="74"/>
      <c r="F29" s="74"/>
      <c r="G29" s="93"/>
      <c r="H29" s="74"/>
      <c r="I29" s="74"/>
      <c r="J29" s="74"/>
      <c r="K29" s="74"/>
      <c r="M29" s="3"/>
      <c r="AR29" s="3"/>
      <c r="AS29" s="3"/>
      <c r="AT29" s="3"/>
      <c r="AU29" s="3"/>
      <c r="AV29" s="3"/>
      <c r="AW29" s="3"/>
      <c r="AX29" s="13"/>
      <c r="AY29" s="3"/>
      <c r="AZ29" s="3"/>
      <c r="BA29" s="14"/>
      <c r="BB29" s="14"/>
      <c r="BC29" s="14"/>
      <c r="BD29" s="14"/>
      <c r="BE29" s="14"/>
      <c r="BF29" s="14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>
      <c r="A30" s="74" t="s">
        <v>18</v>
      </c>
      <c r="B30" s="55">
        <v>214000000</v>
      </c>
      <c r="C30" s="55">
        <v>149460994</v>
      </c>
      <c r="D30" s="74">
        <v>164545138.97999999</v>
      </c>
      <c r="E30" s="93">
        <v>0.76890251859813075</v>
      </c>
      <c r="F30" s="74">
        <v>15084144.979999989</v>
      </c>
      <c r="G30" s="93">
        <v>0.10092362278816364</v>
      </c>
      <c r="H30" s="74">
        <v>15885191</v>
      </c>
      <c r="I30" s="74">
        <v>18002127.98</v>
      </c>
      <c r="J30" s="74">
        <v>2116936.9800000004</v>
      </c>
      <c r="K30" s="93">
        <v>0.13326481123204628</v>
      </c>
      <c r="M30" s="3"/>
      <c r="AR30" s="3"/>
      <c r="AS30" s="3"/>
      <c r="AT30" s="3"/>
      <c r="AU30" s="3"/>
      <c r="AV30" s="3"/>
      <c r="AW30" s="3"/>
      <c r="AX30" s="13"/>
      <c r="AY30" s="3"/>
      <c r="AZ30" s="3"/>
      <c r="BA30" s="14"/>
      <c r="BB30" s="14"/>
      <c r="BC30" s="14"/>
      <c r="BD30" s="14"/>
      <c r="BE30" s="14"/>
      <c r="BF30" s="14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>
      <c r="A31" s="74"/>
      <c r="B31" s="55"/>
      <c r="C31" s="94"/>
      <c r="D31" s="55"/>
      <c r="E31" s="74"/>
      <c r="F31" s="74"/>
      <c r="G31" s="93"/>
      <c r="H31" s="74"/>
      <c r="I31" s="74"/>
      <c r="J31" s="74"/>
      <c r="K31" s="74"/>
      <c r="M31" s="3"/>
      <c r="AR31" s="3"/>
      <c r="AS31" s="3"/>
      <c r="AT31" s="3"/>
      <c r="AU31" s="3"/>
      <c r="AV31" s="3"/>
      <c r="AW31" s="3"/>
      <c r="AX31" s="13"/>
      <c r="AY31" s="3"/>
      <c r="AZ31" s="3"/>
      <c r="BA31" s="14"/>
      <c r="BB31" s="14"/>
      <c r="BC31" s="14"/>
      <c r="BD31" s="14"/>
      <c r="BE31" s="14"/>
      <c r="BF31" s="14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>
      <c r="A32" s="74" t="s">
        <v>19</v>
      </c>
      <c r="B32" s="55">
        <v>181800000</v>
      </c>
      <c r="C32" s="55">
        <v>102979823</v>
      </c>
      <c r="D32" s="74">
        <v>89663779.36999999</v>
      </c>
      <c r="E32" s="93">
        <v>0.49320010654565449</v>
      </c>
      <c r="F32" s="74">
        <v>-13316043.63000001</v>
      </c>
      <c r="G32" s="93">
        <v>-0.12930730741302604</v>
      </c>
      <c r="H32" s="74">
        <v>29129004</v>
      </c>
      <c r="I32" s="74">
        <v>9054131.0899999999</v>
      </c>
      <c r="J32" s="74">
        <v>-20074872.91</v>
      </c>
      <c r="K32" s="93">
        <v>-0.68917127787822752</v>
      </c>
      <c r="M32" s="3"/>
      <c r="AR32" s="3"/>
      <c r="AS32" s="3"/>
      <c r="AT32" s="3"/>
      <c r="AU32" s="3"/>
      <c r="AV32" s="3"/>
      <c r="AW32" s="3"/>
      <c r="AX32" s="13"/>
      <c r="AY32" s="3"/>
      <c r="AZ32" s="3"/>
      <c r="BA32" s="14"/>
      <c r="BB32" s="14"/>
      <c r="BC32" s="14"/>
      <c r="BD32" s="14"/>
      <c r="BE32" s="14"/>
      <c r="BF32" s="14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>
      <c r="A33" s="74"/>
      <c r="B33" s="55"/>
      <c r="C33" s="94"/>
      <c r="D33" s="55"/>
      <c r="E33" s="74"/>
      <c r="F33" s="74"/>
      <c r="G33" s="93"/>
      <c r="H33" s="74"/>
      <c r="I33" s="74"/>
      <c r="J33" s="74"/>
      <c r="K33" s="74"/>
      <c r="M33" s="3"/>
      <c r="AR33" s="3"/>
      <c r="AS33" s="3"/>
      <c r="AT33" s="3"/>
      <c r="AU33" s="3"/>
      <c r="AV33" s="3"/>
      <c r="AW33" s="3"/>
      <c r="AX33" s="13"/>
      <c r="AY33" s="3"/>
      <c r="AZ33" s="3"/>
      <c r="BA33" s="14"/>
      <c r="BB33" s="14"/>
      <c r="BC33" s="14"/>
      <c r="BD33" s="14"/>
      <c r="BE33" s="14"/>
      <c r="BF33" s="14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>
      <c r="A34" s="74" t="s">
        <v>20</v>
      </c>
      <c r="B34" s="55">
        <v>156000000</v>
      </c>
      <c r="C34" s="55">
        <v>115837551</v>
      </c>
      <c r="D34" s="74">
        <v>113113336.17</v>
      </c>
      <c r="E34" s="93">
        <v>0.7250854882692308</v>
      </c>
      <c r="F34" s="74">
        <v>-2724214.8299999982</v>
      </c>
      <c r="G34" s="93">
        <v>-2.3517545100724707E-2</v>
      </c>
      <c r="H34" s="74">
        <v>13854276</v>
      </c>
      <c r="I34" s="74">
        <v>12402720.75</v>
      </c>
      <c r="J34" s="74">
        <v>-1451555.25</v>
      </c>
      <c r="K34" s="93">
        <v>-0.10477308594112027</v>
      </c>
      <c r="M34" s="3"/>
      <c r="AR34" s="3"/>
      <c r="AS34" s="3"/>
      <c r="AT34" s="3"/>
      <c r="AU34" s="3"/>
      <c r="AV34" s="3"/>
      <c r="AW34" s="3"/>
      <c r="AX34" s="13"/>
      <c r="AY34" s="3"/>
      <c r="AZ34" s="3"/>
      <c r="BA34" s="14"/>
      <c r="BB34" s="14"/>
      <c r="BC34" s="14"/>
      <c r="BD34" s="14"/>
      <c r="BE34" s="14"/>
      <c r="BF34" s="14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>
      <c r="A35" s="74"/>
      <c r="B35" s="55"/>
      <c r="C35" s="94"/>
      <c r="D35" s="55"/>
      <c r="E35" s="74"/>
      <c r="F35" s="74"/>
      <c r="G35" s="93"/>
      <c r="H35" s="74"/>
      <c r="I35" s="74"/>
      <c r="J35" s="74"/>
      <c r="K35" s="74"/>
      <c r="M35" s="3"/>
      <c r="AR35" s="3"/>
      <c r="AS35" s="3"/>
      <c r="AT35" s="3"/>
      <c r="AU35" s="3"/>
      <c r="AV35" s="3"/>
      <c r="AW35" s="3"/>
      <c r="AX35" s="13"/>
      <c r="AY35" s="3"/>
      <c r="AZ35" s="3"/>
      <c r="BA35" s="14"/>
      <c r="BB35" s="14"/>
      <c r="BC35" s="14"/>
      <c r="BD35" s="14"/>
      <c r="BE35" s="14"/>
      <c r="BF35" s="14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>
      <c r="A36" s="74" t="s">
        <v>21</v>
      </c>
      <c r="B36" s="55">
        <v>65000000</v>
      </c>
      <c r="C36" s="55">
        <v>48544686</v>
      </c>
      <c r="D36" s="74">
        <v>52605046.890000001</v>
      </c>
      <c r="E36" s="93">
        <v>0.80930841369230766</v>
      </c>
      <c r="F36" s="74">
        <v>4060360.8900000006</v>
      </c>
      <c r="G36" s="93">
        <v>8.3641717035722526E-2</v>
      </c>
      <c r="H36" s="74">
        <v>5617596</v>
      </c>
      <c r="I36" s="74">
        <v>6205300.0899999999</v>
      </c>
      <c r="J36" s="74">
        <v>587704.08999999985</v>
      </c>
      <c r="K36" s="93">
        <v>0.10461843286701283</v>
      </c>
      <c r="M36" s="3"/>
      <c r="AR36" s="3"/>
      <c r="AS36" s="3"/>
      <c r="AT36" s="3"/>
      <c r="AU36" s="3"/>
      <c r="AV36" s="3"/>
      <c r="AW36" s="3"/>
      <c r="AX36" s="13"/>
      <c r="AY36" s="3"/>
      <c r="AZ36" s="3"/>
      <c r="BA36" s="14"/>
      <c r="BB36" s="14"/>
      <c r="BC36" s="14"/>
      <c r="BD36" s="14"/>
      <c r="BE36" s="14"/>
      <c r="BF36" s="14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>
      <c r="A37" s="74"/>
      <c r="B37" s="55"/>
      <c r="C37" s="94"/>
      <c r="D37" s="55"/>
      <c r="E37" s="74"/>
      <c r="F37" s="74"/>
      <c r="G37" s="93"/>
      <c r="H37" s="74"/>
      <c r="I37" s="74"/>
      <c r="J37" s="74"/>
      <c r="K37" s="74"/>
      <c r="M37" s="3"/>
      <c r="AR37" s="3"/>
      <c r="AS37" s="3"/>
      <c r="AT37" s="3"/>
      <c r="AU37" s="3"/>
      <c r="AV37" s="3"/>
      <c r="AW37" s="3"/>
      <c r="AX37" s="13"/>
      <c r="AY37" s="3"/>
      <c r="AZ37" s="3"/>
      <c r="BA37" s="14"/>
      <c r="BB37" s="14"/>
      <c r="BC37" s="14"/>
      <c r="BD37" s="14"/>
      <c r="BE37" s="14"/>
      <c r="BF37" s="14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>
      <c r="A38" s="74" t="s">
        <v>22</v>
      </c>
      <c r="B38" s="55">
        <v>31000000</v>
      </c>
      <c r="C38" s="55">
        <v>22759225</v>
      </c>
      <c r="D38" s="74">
        <v>22804064.080000006</v>
      </c>
      <c r="E38" s="93">
        <v>0.73561497032258083</v>
      </c>
      <c r="F38" s="74">
        <v>44839.080000005662</v>
      </c>
      <c r="G38" s="93">
        <v>1.9701496865559202E-3</v>
      </c>
      <c r="H38" s="74">
        <v>2271894</v>
      </c>
      <c r="I38" s="74">
        <v>2139377.9900000002</v>
      </c>
      <c r="J38" s="74">
        <v>-132516.00999999978</v>
      </c>
      <c r="K38" s="93">
        <v>-5.8328429935551471E-2</v>
      </c>
      <c r="M38" s="3"/>
      <c r="AR38" s="3"/>
      <c r="AS38" s="3"/>
      <c r="AT38" s="3"/>
      <c r="AU38" s="3"/>
      <c r="AV38" s="3"/>
      <c r="AW38" s="3"/>
      <c r="AX38" s="13"/>
      <c r="AY38" s="3"/>
      <c r="AZ38" s="3"/>
      <c r="BA38" s="14"/>
      <c r="BB38" s="14"/>
      <c r="BC38" s="14"/>
      <c r="BD38" s="14"/>
      <c r="BE38" s="14"/>
      <c r="BF38" s="14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>
      <c r="A39" s="74"/>
      <c r="B39" s="55"/>
      <c r="C39" s="94"/>
      <c r="D39" s="55"/>
      <c r="E39" s="74"/>
      <c r="F39" s="74"/>
      <c r="G39" s="93"/>
      <c r="H39" s="74"/>
      <c r="I39" s="74"/>
      <c r="J39" s="74"/>
      <c r="K39" s="74"/>
      <c r="M39" s="3"/>
      <c r="AR39" s="3"/>
      <c r="AS39" s="3"/>
      <c r="AT39" s="3"/>
      <c r="AU39" s="3"/>
      <c r="AV39" s="3"/>
      <c r="AW39" s="3"/>
      <c r="AX39" s="13"/>
      <c r="AY39" s="3"/>
      <c r="AZ39" s="3"/>
      <c r="BA39" s="14"/>
      <c r="BB39" s="14"/>
      <c r="BC39" s="14"/>
      <c r="BD39" s="14"/>
      <c r="BE39" s="14"/>
      <c r="BF39" s="14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>
      <c r="A40" s="74" t="s">
        <v>23</v>
      </c>
      <c r="B40" s="55">
        <v>76800000</v>
      </c>
      <c r="C40" s="55">
        <v>57600000</v>
      </c>
      <c r="D40" s="74">
        <v>57674999.169999987</v>
      </c>
      <c r="E40" s="93">
        <v>0.75097655169270816</v>
      </c>
      <c r="F40" s="74">
        <v>74999.169999986887</v>
      </c>
      <c r="G40" s="93">
        <v>1.3020689236108835E-3</v>
      </c>
      <c r="H40" s="74">
        <v>6400000</v>
      </c>
      <c r="I40" s="74">
        <v>6223276.2699999996</v>
      </c>
      <c r="J40" s="74">
        <v>-176723.73000000045</v>
      </c>
      <c r="K40" s="93">
        <v>-2.7613082812500071E-2</v>
      </c>
      <c r="M40" s="3"/>
      <c r="AR40" s="3"/>
      <c r="AS40" s="3"/>
      <c r="AT40" s="3"/>
      <c r="AU40" s="3"/>
      <c r="AV40" s="3"/>
      <c r="AW40" s="3"/>
      <c r="AX40" s="13"/>
      <c r="AY40" s="3"/>
      <c r="AZ40" s="3"/>
      <c r="BA40" s="14"/>
      <c r="BB40" s="14"/>
      <c r="BC40" s="14"/>
      <c r="BD40" s="14"/>
      <c r="BE40" s="14"/>
      <c r="BF40" s="14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>
      <c r="A41" s="74"/>
      <c r="B41" s="55"/>
      <c r="C41" s="94"/>
      <c r="D41" s="55"/>
      <c r="E41" s="74"/>
      <c r="F41" s="74"/>
      <c r="G41" s="93"/>
      <c r="H41" s="74"/>
      <c r="I41" s="74"/>
      <c r="J41" s="74"/>
      <c r="K41" s="74"/>
      <c r="M41" s="3"/>
      <c r="AR41" s="3"/>
      <c r="AS41" s="3"/>
      <c r="AT41" s="3"/>
      <c r="AU41" s="3"/>
      <c r="AV41" s="3"/>
      <c r="AW41" s="3"/>
      <c r="AX41" s="13"/>
      <c r="AY41" s="3"/>
      <c r="AZ41" s="3"/>
      <c r="BA41" s="14"/>
      <c r="BB41" s="14"/>
      <c r="BC41" s="14"/>
      <c r="BD41" s="14"/>
      <c r="BE41" s="14"/>
      <c r="BF41" s="14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>
      <c r="A42" s="74" t="s">
        <v>24</v>
      </c>
      <c r="B42" s="55">
        <v>11200000</v>
      </c>
      <c r="C42" s="55">
        <v>8399997</v>
      </c>
      <c r="D42" s="74">
        <v>4918882.71</v>
      </c>
      <c r="E42" s="93">
        <v>0.43918595625000001</v>
      </c>
      <c r="F42" s="74">
        <v>-3481114.29</v>
      </c>
      <c r="G42" s="93">
        <v>-0.41441851586375567</v>
      </c>
      <c r="H42" s="74">
        <v>933333</v>
      </c>
      <c r="I42" s="74">
        <v>824913.8</v>
      </c>
      <c r="J42" s="74">
        <v>-108419.19999999995</v>
      </c>
      <c r="K42" s="93">
        <v>-0.11616347005838211</v>
      </c>
      <c r="M42" s="3"/>
      <c r="AR42" s="3"/>
      <c r="AS42" s="3"/>
      <c r="AT42" s="3"/>
      <c r="AU42" s="3"/>
      <c r="AV42" s="3"/>
      <c r="AW42" s="3"/>
      <c r="AX42" s="13"/>
      <c r="AY42" s="3"/>
      <c r="AZ42" s="3"/>
      <c r="BA42" s="14"/>
      <c r="BB42" s="14"/>
      <c r="BC42" s="14"/>
      <c r="BD42" s="14"/>
      <c r="BE42" s="14"/>
      <c r="BF42" s="14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>
      <c r="A43" s="74"/>
      <c r="B43" s="55"/>
      <c r="C43" s="94"/>
      <c r="D43" s="55"/>
      <c r="E43" s="74"/>
      <c r="F43" s="74"/>
      <c r="G43" s="93"/>
      <c r="H43" s="74"/>
      <c r="I43" s="74"/>
      <c r="J43" s="74"/>
      <c r="K43" s="74"/>
      <c r="M43" s="3"/>
      <c r="AR43" s="3"/>
      <c r="AS43" s="3"/>
      <c r="AT43" s="3"/>
      <c r="AU43" s="3"/>
      <c r="AV43" s="3"/>
      <c r="AW43" s="3"/>
      <c r="AX43" s="13"/>
      <c r="AY43" s="3"/>
      <c r="AZ43" s="3"/>
      <c r="BA43" s="14"/>
      <c r="BB43" s="14"/>
      <c r="BC43" s="14"/>
      <c r="BD43" s="14"/>
      <c r="BE43" s="14"/>
      <c r="BF43" s="14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>
      <c r="A44" s="74" t="s">
        <v>25</v>
      </c>
      <c r="B44" s="55">
        <v>0</v>
      </c>
      <c r="C44" s="55">
        <v>0</v>
      </c>
      <c r="D44" s="74">
        <v>1504680.97</v>
      </c>
      <c r="E44" s="93">
        <v>0</v>
      </c>
      <c r="F44" s="74">
        <v>1504680.97</v>
      </c>
      <c r="G44" s="93">
        <v>0</v>
      </c>
      <c r="H44" s="74">
        <v>0</v>
      </c>
      <c r="I44" s="74">
        <v>0</v>
      </c>
      <c r="J44" s="74">
        <v>0</v>
      </c>
      <c r="K44" s="93">
        <v>0</v>
      </c>
      <c r="M44" s="3"/>
      <c r="AR44" s="3"/>
      <c r="AS44" s="3"/>
      <c r="AT44" s="3"/>
      <c r="AU44" s="3"/>
      <c r="AV44" s="3"/>
      <c r="AW44" s="3"/>
      <c r="AX44" s="13"/>
      <c r="AY44" s="3"/>
      <c r="AZ44" s="3"/>
      <c r="BA44" s="14"/>
      <c r="BB44" s="14"/>
      <c r="BC44" s="14"/>
      <c r="BD44" s="14"/>
      <c r="BE44" s="14"/>
      <c r="BF44" s="14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>
      <c r="A45" s="74"/>
      <c r="B45" s="55"/>
      <c r="C45" s="94"/>
      <c r="D45" s="55"/>
      <c r="E45" s="74"/>
      <c r="F45" s="74"/>
      <c r="G45" s="93"/>
      <c r="H45" s="74"/>
      <c r="I45" s="74"/>
      <c r="J45" s="74"/>
      <c r="K45" s="74"/>
      <c r="M45" s="3"/>
      <c r="AR45" s="3"/>
      <c r="AS45" s="3"/>
      <c r="AT45" s="3"/>
      <c r="AU45" s="3"/>
      <c r="AV45" s="3"/>
      <c r="AW45" s="3"/>
      <c r="AX45" s="13"/>
      <c r="AY45" s="3"/>
      <c r="AZ45" s="3"/>
      <c r="BA45" s="14"/>
      <c r="BB45" s="14"/>
      <c r="BC45" s="14"/>
      <c r="BD45" s="14"/>
      <c r="BE45" s="14"/>
      <c r="BF45" s="14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>
      <c r="A46" s="74" t="s">
        <v>26</v>
      </c>
      <c r="B46" s="55">
        <v>3300000</v>
      </c>
      <c r="C46" s="55">
        <v>1621070</v>
      </c>
      <c r="D46" s="74">
        <v>4866935.12</v>
      </c>
      <c r="E46" s="93">
        <v>1.4748288242424243</v>
      </c>
      <c r="F46" s="74">
        <v>3245865.12</v>
      </c>
      <c r="G46" s="93">
        <v>2.0022979390155884</v>
      </c>
      <c r="H46" s="74">
        <v>94099</v>
      </c>
      <c r="I46" s="74">
        <v>490279.32</v>
      </c>
      <c r="J46" s="74">
        <v>396180.32</v>
      </c>
      <c r="K46" s="93">
        <v>4.2102500557923035</v>
      </c>
      <c r="M46" s="3"/>
      <c r="AR46" s="3"/>
      <c r="AS46" s="3"/>
      <c r="AT46" s="3"/>
      <c r="AU46" s="3"/>
      <c r="AV46" s="3"/>
      <c r="AW46" s="3"/>
      <c r="AX46" s="13"/>
      <c r="AY46" s="3"/>
      <c r="AZ46" s="3"/>
      <c r="BA46" s="14"/>
      <c r="BB46" s="14"/>
      <c r="BC46" s="14"/>
      <c r="BD46" s="14"/>
      <c r="BE46" s="14"/>
      <c r="BF46" s="14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>
      <c r="A47" s="74"/>
      <c r="B47" s="55"/>
      <c r="C47" s="94"/>
      <c r="D47" s="55"/>
      <c r="E47" s="74"/>
      <c r="F47" s="74"/>
      <c r="G47" s="93"/>
      <c r="H47" s="74"/>
      <c r="I47" s="74"/>
      <c r="J47" s="74"/>
      <c r="K47" s="74"/>
      <c r="M47" s="3"/>
      <c r="AR47" s="3"/>
      <c r="AS47" s="3"/>
      <c r="AT47" s="3"/>
      <c r="AU47" s="3"/>
      <c r="AV47" s="3"/>
      <c r="AW47" s="3"/>
      <c r="AX47" s="13"/>
      <c r="AY47" s="3"/>
      <c r="AZ47" s="3"/>
      <c r="BA47" s="14"/>
      <c r="BB47" s="14"/>
      <c r="BC47" s="14"/>
      <c r="BD47" s="14"/>
      <c r="BE47" s="14"/>
      <c r="BF47" s="14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>
      <c r="A48" s="74" t="s">
        <v>27</v>
      </c>
      <c r="B48" s="55">
        <v>0</v>
      </c>
      <c r="C48" s="55">
        <v>0</v>
      </c>
      <c r="D48" s="74">
        <v>0</v>
      </c>
      <c r="E48" s="93">
        <v>0</v>
      </c>
      <c r="F48" s="74">
        <v>0</v>
      </c>
      <c r="G48" s="93">
        <v>0</v>
      </c>
      <c r="H48" s="74">
        <v>0</v>
      </c>
      <c r="I48" s="74">
        <v>0</v>
      </c>
      <c r="J48" s="74">
        <v>0</v>
      </c>
      <c r="K48" s="93">
        <v>0</v>
      </c>
      <c r="M48" s="3"/>
      <c r="AR48" s="3"/>
      <c r="AS48" s="3"/>
      <c r="AT48" s="3"/>
      <c r="AU48" s="3"/>
      <c r="AV48" s="3"/>
      <c r="AW48" s="3"/>
      <c r="AX48" s="13"/>
      <c r="AY48" s="3"/>
      <c r="AZ48" s="3"/>
      <c r="BA48" s="14"/>
      <c r="BB48" s="14"/>
      <c r="BC48" s="14"/>
      <c r="BD48" s="14"/>
      <c r="BE48" s="14"/>
      <c r="BF48" s="14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>
      <c r="A49" s="74"/>
      <c r="B49" s="55"/>
      <c r="C49" s="94"/>
      <c r="D49" s="55"/>
      <c r="E49" s="74"/>
      <c r="F49" s="74"/>
      <c r="G49" s="93"/>
      <c r="H49" s="74"/>
      <c r="I49" s="74"/>
      <c r="J49" s="74"/>
      <c r="K49" s="74"/>
      <c r="M49" s="3"/>
      <c r="AR49" s="3"/>
      <c r="AS49" s="3"/>
      <c r="AT49" s="3"/>
      <c r="AU49" s="3"/>
      <c r="AV49" s="3"/>
      <c r="AW49" s="3"/>
      <c r="AX49" s="13"/>
      <c r="AY49" s="3"/>
      <c r="AZ49" s="3"/>
      <c r="BA49" s="14"/>
      <c r="BB49" s="14"/>
      <c r="BC49" s="14"/>
      <c r="BD49" s="14"/>
      <c r="BE49" s="14"/>
      <c r="BF49" s="14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>
      <c r="A50" s="74" t="s">
        <v>28</v>
      </c>
      <c r="B50" s="55">
        <v>8300000</v>
      </c>
      <c r="C50" s="55">
        <v>6378494</v>
      </c>
      <c r="D50" s="74">
        <v>7065216.7600000016</v>
      </c>
      <c r="E50" s="93">
        <v>0.85123093493975921</v>
      </c>
      <c r="F50" s="74">
        <v>686722.76000000164</v>
      </c>
      <c r="G50" s="93">
        <v>0.10766220991977128</v>
      </c>
      <c r="H50" s="74">
        <v>1587</v>
      </c>
      <c r="I50" s="74">
        <v>8797.65</v>
      </c>
      <c r="J50" s="74">
        <v>7210.65</v>
      </c>
      <c r="K50" s="93">
        <v>4.5435727788279774</v>
      </c>
      <c r="M50" s="3"/>
      <c r="AR50" s="3"/>
      <c r="AS50" s="3"/>
      <c r="AT50" s="3"/>
      <c r="AU50" s="3"/>
      <c r="AV50" s="3"/>
      <c r="AW50" s="3"/>
      <c r="AX50" s="13"/>
      <c r="AY50" s="3"/>
      <c r="AZ50" s="3"/>
      <c r="BA50" s="14"/>
      <c r="BB50" s="14"/>
      <c r="BC50" s="14"/>
      <c r="BD50" s="14"/>
      <c r="BE50" s="14"/>
      <c r="BF50" s="14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>
      <c r="A51" s="74"/>
      <c r="B51" s="55"/>
      <c r="C51" s="94"/>
      <c r="D51" s="55"/>
      <c r="E51" s="74"/>
      <c r="F51" s="74"/>
      <c r="G51" s="93"/>
      <c r="H51" s="74"/>
      <c r="I51" s="74"/>
      <c r="J51" s="74"/>
      <c r="K51" s="74"/>
      <c r="M51" s="3"/>
      <c r="AR51" s="3"/>
      <c r="AS51" s="3"/>
      <c r="AT51" s="3"/>
      <c r="AU51" s="3"/>
      <c r="AV51" s="3"/>
      <c r="AW51" s="3"/>
      <c r="AX51" s="13"/>
      <c r="AY51" s="3"/>
      <c r="AZ51" s="3"/>
      <c r="BA51" s="14"/>
      <c r="BB51" s="14"/>
      <c r="BC51" s="14"/>
      <c r="BD51" s="14"/>
      <c r="BE51" s="14"/>
      <c r="BF51" s="14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>
      <c r="A52" s="74" t="s">
        <v>29</v>
      </c>
      <c r="B52" s="55">
        <v>0</v>
      </c>
      <c r="C52" s="55">
        <v>0</v>
      </c>
      <c r="D52" s="74">
        <v>0</v>
      </c>
      <c r="E52" s="93">
        <v>0</v>
      </c>
      <c r="F52" s="74">
        <v>0</v>
      </c>
      <c r="G52" s="93">
        <v>0</v>
      </c>
      <c r="H52" s="74">
        <v>0</v>
      </c>
      <c r="I52" s="74">
        <v>0</v>
      </c>
      <c r="J52" s="74">
        <v>0</v>
      </c>
      <c r="K52" s="93">
        <v>0</v>
      </c>
      <c r="M52" s="3"/>
      <c r="AR52" s="3"/>
      <c r="AS52" s="3"/>
      <c r="AT52" s="3"/>
      <c r="AU52" s="3"/>
      <c r="AV52" s="3"/>
      <c r="AW52" s="3"/>
      <c r="AX52" s="13"/>
      <c r="AY52" s="3"/>
      <c r="AZ52" s="3"/>
      <c r="BA52" s="14"/>
      <c r="BB52" s="14"/>
      <c r="BC52" s="14"/>
      <c r="BD52" s="14"/>
      <c r="BE52" s="14"/>
      <c r="BF52" s="14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>
      <c r="A53" s="74"/>
      <c r="B53" s="55"/>
      <c r="C53" s="94"/>
      <c r="D53" s="55"/>
      <c r="E53" s="93"/>
      <c r="F53" s="74"/>
      <c r="G53" s="93"/>
      <c r="H53" s="74"/>
      <c r="I53" s="74"/>
      <c r="J53" s="74"/>
      <c r="K53" s="74"/>
      <c r="M53" s="3"/>
      <c r="AR53" s="3"/>
      <c r="AS53" s="3"/>
      <c r="AT53" s="3"/>
      <c r="AU53" s="3"/>
      <c r="AV53" s="3"/>
      <c r="AW53" s="3"/>
      <c r="AX53" s="13"/>
      <c r="AY53" s="3"/>
      <c r="AZ53" s="3"/>
      <c r="BA53" s="14"/>
      <c r="BB53" s="14"/>
      <c r="BC53" s="14"/>
      <c r="BD53" s="14"/>
      <c r="BE53" s="14"/>
      <c r="BF53" s="14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>
      <c r="A54" s="74" t="s">
        <v>204</v>
      </c>
      <c r="B54" s="55">
        <v>4300000</v>
      </c>
      <c r="C54" s="55">
        <v>3389688</v>
      </c>
      <c r="D54" s="74">
        <v>3552415.92</v>
      </c>
      <c r="E54" s="93">
        <v>0.82614323720930227</v>
      </c>
      <c r="F54" s="74">
        <v>162727.91999999993</v>
      </c>
      <c r="G54" s="93">
        <v>4.8006754603963531E-2</v>
      </c>
      <c r="H54" s="74">
        <v>324368</v>
      </c>
      <c r="I54" s="74">
        <v>326402.69999999995</v>
      </c>
      <c r="J54" s="74">
        <v>2034.6999999999534</v>
      </c>
      <c r="K54" s="93">
        <v>6.2728135944358056E-3</v>
      </c>
      <c r="M54" s="3"/>
      <c r="AR54" s="3"/>
      <c r="AS54" s="3"/>
      <c r="AT54" s="3"/>
      <c r="AU54" s="3"/>
      <c r="AV54" s="3"/>
      <c r="AW54" s="3"/>
      <c r="AX54" s="13"/>
      <c r="AY54" s="3"/>
      <c r="AZ54" s="3"/>
      <c r="BA54" s="14"/>
      <c r="BB54" s="14"/>
      <c r="BC54" s="14"/>
      <c r="BD54" s="14"/>
      <c r="BE54" s="14"/>
      <c r="BF54" s="14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>
      <c r="A55" s="74"/>
      <c r="B55" s="55"/>
      <c r="C55" s="94"/>
      <c r="D55" s="95"/>
      <c r="E55" s="74"/>
      <c r="F55" s="74"/>
      <c r="G55" s="93"/>
      <c r="H55" s="74"/>
      <c r="I55" s="74"/>
      <c r="J55" s="74"/>
      <c r="K55" s="74"/>
      <c r="M55" s="3"/>
      <c r="AR55" s="3"/>
      <c r="AS55" s="3"/>
      <c r="AT55" s="3"/>
      <c r="AU55" s="3"/>
      <c r="AV55" s="3"/>
      <c r="AW55" s="3"/>
      <c r="AX55" s="13"/>
      <c r="AY55" s="3"/>
      <c r="AZ55" s="3"/>
      <c r="BA55" s="14"/>
      <c r="BB55" s="14"/>
      <c r="BC55" s="14"/>
      <c r="BD55" s="14"/>
      <c r="BE55" s="14"/>
      <c r="BF55" s="14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>
      <c r="A56" s="74" t="s">
        <v>30</v>
      </c>
      <c r="B56" s="55">
        <v>1200000</v>
      </c>
      <c r="C56" s="55">
        <v>1200000</v>
      </c>
      <c r="D56" s="74">
        <v>1200000</v>
      </c>
      <c r="E56" s="93">
        <v>1</v>
      </c>
      <c r="F56" s="74">
        <v>0</v>
      </c>
      <c r="G56" s="93">
        <v>0</v>
      </c>
      <c r="H56" s="74">
        <v>0</v>
      </c>
      <c r="I56" s="74">
        <v>0</v>
      </c>
      <c r="J56" s="74">
        <v>0</v>
      </c>
      <c r="K56" s="93">
        <v>0</v>
      </c>
      <c r="M56" s="3"/>
      <c r="AR56" s="3"/>
      <c r="AS56" s="3"/>
      <c r="AT56" s="3"/>
      <c r="AU56" s="3"/>
      <c r="AV56" s="3"/>
      <c r="AW56" s="3"/>
      <c r="AX56" s="13"/>
      <c r="AY56" s="3"/>
      <c r="AZ56" s="3"/>
      <c r="BA56" s="14"/>
      <c r="BB56" s="14"/>
      <c r="BC56" s="14"/>
      <c r="BD56" s="14"/>
      <c r="BE56" s="14"/>
      <c r="BF56" s="14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>
      <c r="A57" s="74"/>
      <c r="B57" s="55"/>
      <c r="C57" s="74"/>
      <c r="D57" s="55"/>
      <c r="E57" s="74"/>
      <c r="F57" s="74"/>
      <c r="G57" s="93"/>
      <c r="H57" s="74"/>
      <c r="I57" s="74"/>
      <c r="J57" s="74"/>
      <c r="K57" s="74"/>
      <c r="M57" s="3"/>
      <c r="AR57" s="3"/>
      <c r="AS57" s="3"/>
      <c r="AT57" s="3"/>
      <c r="AU57" s="3"/>
      <c r="AV57" s="3"/>
      <c r="AW57" s="3"/>
      <c r="AX57" s="13"/>
      <c r="AY57" s="3"/>
      <c r="AZ57" s="3"/>
      <c r="BA57" s="14"/>
      <c r="BB57" s="14"/>
      <c r="BC57" s="14"/>
      <c r="BD57" s="14"/>
      <c r="BE57" s="14"/>
      <c r="BF57" s="14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>
      <c r="A58" s="74" t="s">
        <v>31</v>
      </c>
      <c r="B58" s="96">
        <v>145200000</v>
      </c>
      <c r="C58" s="96">
        <v>108900000</v>
      </c>
      <c r="D58" s="96">
        <v>103313805.44999999</v>
      </c>
      <c r="E58" s="97">
        <v>0.71152758574380159</v>
      </c>
      <c r="F58" s="96">
        <v>-5586194.5500000119</v>
      </c>
      <c r="G58" s="97">
        <v>-5.1296552341597905E-2</v>
      </c>
      <c r="H58" s="96">
        <v>11169231</v>
      </c>
      <c r="I58" s="96">
        <v>14612932.6</v>
      </c>
      <c r="J58" s="96">
        <v>3443701.5999999996</v>
      </c>
      <c r="K58" s="97">
        <v>0.30832038481431706</v>
      </c>
      <c r="M58" s="3"/>
      <c r="AR58" s="3"/>
      <c r="AS58" s="3"/>
      <c r="AT58" s="3"/>
      <c r="AU58" s="3"/>
      <c r="AV58" s="3"/>
      <c r="AW58" s="3"/>
      <c r="AX58" s="13"/>
      <c r="AY58" s="3"/>
      <c r="AZ58" s="3"/>
      <c r="BA58" s="17"/>
      <c r="BB58" s="17"/>
      <c r="BC58" s="17"/>
      <c r="BD58" s="17"/>
      <c r="BE58" s="17"/>
      <c r="BF58" s="17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>
      <c r="A59" s="74" t="s">
        <v>0</v>
      </c>
      <c r="B59" s="72"/>
      <c r="C59" s="73"/>
      <c r="D59" s="55"/>
      <c r="E59" s="74"/>
      <c r="F59" s="74"/>
      <c r="G59" s="93"/>
      <c r="H59" s="55"/>
      <c r="I59" s="74"/>
      <c r="J59" s="74"/>
      <c r="K59" s="74"/>
      <c r="M59" s="3"/>
      <c r="AR59" s="3"/>
      <c r="AS59" s="3"/>
      <c r="AT59" s="3"/>
      <c r="AU59" s="3"/>
      <c r="AV59" s="3"/>
      <c r="AW59" s="3"/>
      <c r="AX59" s="13"/>
      <c r="AY59" s="3"/>
      <c r="AZ59" s="3"/>
      <c r="BA59" s="14"/>
      <c r="BB59" s="14"/>
      <c r="BC59" s="14"/>
      <c r="BD59" s="15"/>
      <c r="BE59" s="14"/>
      <c r="BF59" s="14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ht="16.5" customHeight="1" thickBot="1">
      <c r="A60" s="74" t="s">
        <v>205</v>
      </c>
      <c r="B60" s="74">
        <v>4728000000</v>
      </c>
      <c r="C60" s="74">
        <v>3183055503</v>
      </c>
      <c r="D60" s="98">
        <v>3286501259.4799995</v>
      </c>
      <c r="E60" s="93">
        <v>0.69511447958544825</v>
      </c>
      <c r="F60" s="74">
        <v>103445756.48000006</v>
      </c>
      <c r="G60" s="93">
        <v>3.2498885546451646E-2</v>
      </c>
      <c r="H60" s="74">
        <v>494497696</v>
      </c>
      <c r="I60" s="74">
        <v>495238367.40999997</v>
      </c>
      <c r="J60" s="74">
        <v>740671.41000001598</v>
      </c>
      <c r="K60" s="93">
        <v>1.4978258058456475E-3</v>
      </c>
      <c r="M60" s="3"/>
      <c r="AR60" s="3"/>
      <c r="AS60" s="3"/>
      <c r="AT60" s="3"/>
      <c r="AU60" s="3"/>
      <c r="AV60" s="3"/>
      <c r="AW60" s="3"/>
      <c r="AX60" s="13"/>
      <c r="AY60" s="3"/>
      <c r="AZ60" s="3"/>
      <c r="BA60" s="18"/>
      <c r="BB60" s="18"/>
      <c r="BC60" s="18"/>
      <c r="BD60" s="18"/>
      <c r="BE60" s="18"/>
      <c r="BF60" s="18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ht="13.9" customHeight="1" thickTop="1">
      <c r="A61" s="74"/>
      <c r="B61" s="55"/>
      <c r="C61" s="74"/>
      <c r="D61" s="55"/>
      <c r="E61" s="93"/>
      <c r="F61" s="74"/>
      <c r="G61" s="93"/>
      <c r="H61" s="55"/>
      <c r="I61" s="74"/>
      <c r="J61" s="55"/>
      <c r="K61" s="93"/>
      <c r="M61" s="3"/>
      <c r="AR61" s="3"/>
      <c r="AS61" s="3"/>
      <c r="AT61" s="3"/>
      <c r="AU61" s="3"/>
      <c r="AV61" s="3"/>
      <c r="AW61" s="3"/>
      <c r="AX61" s="3"/>
      <c r="AY61" s="3"/>
      <c r="AZ61" s="3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ht="14.1" customHeight="1">
      <c r="A62" s="74" t="s">
        <v>206</v>
      </c>
      <c r="B62" s="99">
        <v>0</v>
      </c>
      <c r="C62" s="99">
        <v>0</v>
      </c>
      <c r="D62" s="99">
        <v>0</v>
      </c>
      <c r="E62" s="100">
        <v>0</v>
      </c>
      <c r="F62" s="99">
        <v>0</v>
      </c>
      <c r="G62" s="100">
        <v>0</v>
      </c>
      <c r="H62" s="99">
        <v>0</v>
      </c>
      <c r="I62" s="99">
        <v>0</v>
      </c>
      <c r="J62" s="99">
        <v>0</v>
      </c>
      <c r="K62" s="100">
        <v>0</v>
      </c>
      <c r="M62" s="3"/>
      <c r="AR62" s="3"/>
      <c r="AS62" s="3"/>
      <c r="AT62" s="3"/>
      <c r="AU62" s="3"/>
      <c r="AV62" s="3"/>
      <c r="AW62" s="3"/>
      <c r="AX62" s="3"/>
      <c r="AY62" s="3"/>
      <c r="AZ62" s="3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ht="13.9" customHeight="1">
      <c r="A63" s="74"/>
      <c r="B63" s="74"/>
      <c r="C63" s="73"/>
      <c r="D63" s="55"/>
      <c r="E63" s="74"/>
      <c r="F63" s="74"/>
      <c r="G63" s="93"/>
      <c r="H63" s="55"/>
      <c r="I63" s="74"/>
      <c r="J63" s="74"/>
      <c r="K63" s="74"/>
      <c r="M63" s="3"/>
      <c r="AR63" s="3"/>
      <c r="AS63" s="3"/>
      <c r="AT63" s="3"/>
      <c r="AU63" s="3"/>
      <c r="AV63" s="3"/>
      <c r="AW63" s="3"/>
      <c r="AX63" s="3"/>
      <c r="AY63" s="3"/>
      <c r="AZ63" s="3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ht="16.5" customHeight="1" thickBot="1">
      <c r="A64" s="74" t="s">
        <v>32</v>
      </c>
      <c r="B64" s="101">
        <v>4728000000</v>
      </c>
      <c r="C64" s="101">
        <v>3183055503</v>
      </c>
      <c r="D64" s="101">
        <v>3286501259.4799995</v>
      </c>
      <c r="E64" s="102">
        <v>0.69511447958544825</v>
      </c>
      <c r="F64" s="103">
        <v>103445756.47999954</v>
      </c>
      <c r="G64" s="102">
        <v>3.2498885546451479E-2</v>
      </c>
      <c r="H64" s="101">
        <v>494497696</v>
      </c>
      <c r="I64" s="101">
        <v>495238367.40999997</v>
      </c>
      <c r="J64" s="101">
        <v>740671.41000001598</v>
      </c>
      <c r="K64" s="102">
        <v>1.4978258058456475E-3</v>
      </c>
      <c r="M64" s="3"/>
      <c r="AR64" s="3"/>
      <c r="AS64" s="3"/>
      <c r="AT64" s="3"/>
      <c r="AU64" s="3"/>
      <c r="AV64" s="3"/>
      <c r="AW64" s="3"/>
      <c r="AX64" s="3"/>
      <c r="AY64" s="3"/>
      <c r="AZ64" s="3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ht="13.9" customHeight="1" thickTop="1">
      <c r="A65" s="74"/>
      <c r="B65" s="74"/>
      <c r="C65" s="73"/>
      <c r="D65" s="55"/>
      <c r="E65" s="74"/>
      <c r="F65" s="74"/>
      <c r="G65" s="75"/>
      <c r="H65" s="74"/>
      <c r="I65" s="74"/>
      <c r="J65" s="74"/>
      <c r="K65" s="74"/>
      <c r="M65" s="3"/>
      <c r="AR65" s="3"/>
      <c r="AS65" s="3"/>
      <c r="AT65" s="3"/>
      <c r="AU65" s="3"/>
      <c r="AV65" s="3"/>
      <c r="AW65" s="3"/>
      <c r="AX65" s="3"/>
      <c r="AY65" s="3"/>
      <c r="AZ65" s="3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ht="13.9" customHeight="1">
      <c r="A66" s="74" t="s">
        <v>33</v>
      </c>
      <c r="B66" s="72"/>
      <c r="C66" s="73" t="s">
        <v>0</v>
      </c>
      <c r="D66" s="55" t="s">
        <v>0</v>
      </c>
      <c r="E66" s="74" t="s">
        <v>0</v>
      </c>
      <c r="F66" s="74" t="s">
        <v>0</v>
      </c>
      <c r="G66" s="75" t="s">
        <v>0</v>
      </c>
      <c r="H66" s="74" t="s">
        <v>0</v>
      </c>
      <c r="I66" s="74"/>
      <c r="J66" s="74" t="s">
        <v>0</v>
      </c>
      <c r="K66" s="74" t="s">
        <v>0</v>
      </c>
      <c r="M66" s="3"/>
      <c r="AR66" s="3"/>
      <c r="AS66" s="3"/>
      <c r="AT66" s="3"/>
      <c r="AU66" s="3"/>
      <c r="AV66" s="3"/>
      <c r="AW66" s="3"/>
      <c r="AX66" s="3"/>
      <c r="AY66" s="3"/>
      <c r="AZ66" s="3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ht="13.9" customHeight="1">
      <c r="A67" s="74"/>
      <c r="B67" s="72"/>
      <c r="C67" s="73"/>
      <c r="D67" s="55"/>
      <c r="E67" s="74"/>
      <c r="F67" s="74"/>
      <c r="G67" s="75"/>
      <c r="H67" s="74"/>
      <c r="I67" s="74"/>
      <c r="J67" s="74"/>
      <c r="K67" s="74"/>
      <c r="M67" s="3"/>
      <c r="AR67" s="3"/>
      <c r="AS67" s="3"/>
      <c r="AT67" s="3"/>
      <c r="AU67" s="3"/>
      <c r="AV67" s="3"/>
      <c r="AW67" s="3"/>
      <c r="AX67" s="3"/>
      <c r="AY67" s="3"/>
      <c r="AZ67" s="3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5.75" customHeight="1">
      <c r="A68" s="74"/>
      <c r="B68" s="72"/>
      <c r="C68" s="73"/>
      <c r="D68" s="55"/>
      <c r="E68" s="74"/>
      <c r="F68" s="74"/>
      <c r="G68" s="75"/>
      <c r="H68" s="74"/>
      <c r="I68" s="74"/>
      <c r="J68" s="74"/>
      <c r="K68" s="74"/>
      <c r="AR68" s="3"/>
      <c r="AS68" s="3"/>
      <c r="AT68" s="3"/>
      <c r="AU68" s="3"/>
      <c r="AV68" s="3"/>
      <c r="AW68" s="3"/>
      <c r="AX68" s="3"/>
      <c r="AY68" s="3"/>
      <c r="AZ68" s="3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:255">
      <c r="A69" s="71" t="s">
        <v>284</v>
      </c>
      <c r="B69" s="72"/>
      <c r="C69" s="73"/>
      <c r="D69" s="55"/>
      <c r="E69" s="74"/>
      <c r="F69" s="74"/>
      <c r="G69" s="75"/>
      <c r="H69" s="76"/>
      <c r="I69" s="74"/>
      <c r="J69" s="74"/>
      <c r="K69" s="74"/>
      <c r="AR69" s="3"/>
      <c r="AS69" s="3"/>
      <c r="AT69" s="3"/>
      <c r="AU69" s="3"/>
      <c r="AV69" s="3"/>
      <c r="AW69" s="3"/>
      <c r="AX69" s="3"/>
      <c r="AY69" s="3"/>
      <c r="AZ69" s="3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:255">
      <c r="A70" s="71" t="s">
        <v>34</v>
      </c>
      <c r="B70" s="72"/>
      <c r="C70" s="73"/>
      <c r="D70" s="55"/>
      <c r="E70" s="74"/>
      <c r="F70" s="74"/>
      <c r="G70" s="75"/>
      <c r="H70" s="74"/>
      <c r="I70" s="74"/>
      <c r="J70" s="74"/>
      <c r="K70" s="74"/>
      <c r="AR70" s="3"/>
      <c r="AS70" s="3"/>
      <c r="AT70" s="3"/>
      <c r="AU70" s="3"/>
      <c r="AV70" s="3"/>
      <c r="AW70" s="3"/>
      <c r="AX70" s="3"/>
      <c r="AY70" s="3"/>
      <c r="AZ70" s="3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>
      <c r="A71" s="71" t="s">
        <v>340</v>
      </c>
      <c r="B71" s="72"/>
      <c r="C71" s="73"/>
      <c r="D71" s="55"/>
      <c r="E71" s="74"/>
      <c r="F71" s="74"/>
      <c r="G71" s="75"/>
      <c r="H71" s="74"/>
      <c r="I71" s="74"/>
      <c r="J71" s="74"/>
      <c r="K71" s="74"/>
      <c r="AR71" s="3"/>
      <c r="AS71" s="3"/>
      <c r="AT71" s="3"/>
      <c r="AU71" s="3"/>
      <c r="AV71" s="3"/>
      <c r="AW71" s="3"/>
      <c r="AX71" s="3"/>
      <c r="AY71" s="3"/>
      <c r="AZ71" s="3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>
      <c r="A72" s="74"/>
      <c r="B72" s="72"/>
      <c r="C72" s="73"/>
      <c r="D72" s="55"/>
      <c r="E72" s="74"/>
      <c r="F72" s="74"/>
      <c r="G72" s="75"/>
      <c r="H72" s="74"/>
      <c r="I72" s="74"/>
      <c r="J72" s="74"/>
      <c r="K72" s="74"/>
      <c r="AR72" s="3"/>
      <c r="AS72" s="3"/>
      <c r="AT72" s="3"/>
      <c r="AU72" s="3"/>
      <c r="AV72" s="3"/>
      <c r="AW72" s="3"/>
      <c r="AX72" s="3"/>
      <c r="AY72" s="3"/>
      <c r="AZ72" s="3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>
      <c r="A73" s="74"/>
      <c r="B73" s="72"/>
      <c r="C73" s="73"/>
      <c r="D73" s="55"/>
      <c r="E73" s="74"/>
      <c r="F73" s="74"/>
      <c r="G73" s="75"/>
      <c r="H73" s="74"/>
      <c r="I73" s="74"/>
      <c r="J73" s="74"/>
      <c r="K73" s="74"/>
      <c r="AR73" s="3"/>
      <c r="AS73" s="3"/>
      <c r="AT73" s="3"/>
      <c r="AU73" s="3"/>
      <c r="AV73" s="3"/>
      <c r="AW73" s="3"/>
      <c r="AX73" s="3"/>
      <c r="AY73" s="3"/>
      <c r="AZ73" s="3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>
      <c r="A74" s="74"/>
      <c r="B74" s="81" t="s">
        <v>313</v>
      </c>
      <c r="C74" s="77" t="s">
        <v>313</v>
      </c>
      <c r="D74" s="82" t="s">
        <v>35</v>
      </c>
      <c r="E74" s="80" t="s">
        <v>35</v>
      </c>
      <c r="F74" s="83" t="s">
        <v>335</v>
      </c>
      <c r="G74" s="83" t="s">
        <v>327</v>
      </c>
      <c r="H74" s="80" t="s">
        <v>6</v>
      </c>
      <c r="I74" s="80" t="s">
        <v>6</v>
      </c>
      <c r="J74" s="74" t="s">
        <v>36</v>
      </c>
      <c r="K74" s="74"/>
      <c r="AR74" s="3"/>
      <c r="AS74" s="3"/>
      <c r="AT74" s="3"/>
      <c r="AU74" s="3"/>
      <c r="AV74" s="3"/>
      <c r="AW74" s="3"/>
      <c r="AX74" s="3"/>
      <c r="AY74" s="3"/>
      <c r="AZ74" s="3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>
      <c r="A75" s="74"/>
      <c r="B75" s="104">
        <v>2013</v>
      </c>
      <c r="C75" s="84">
        <v>2012</v>
      </c>
      <c r="D75" s="82" t="s">
        <v>11</v>
      </c>
      <c r="E75" s="80" t="s">
        <v>11</v>
      </c>
      <c r="F75" s="80" t="s">
        <v>37</v>
      </c>
      <c r="G75" s="83" t="s">
        <v>37</v>
      </c>
      <c r="H75" s="80" t="s">
        <v>38</v>
      </c>
      <c r="I75" s="80" t="s">
        <v>38</v>
      </c>
      <c r="J75" s="74" t="s">
        <v>14</v>
      </c>
      <c r="K75" s="74"/>
      <c r="AR75" s="3"/>
      <c r="AS75" s="3"/>
      <c r="AT75" s="3"/>
      <c r="AU75" s="3"/>
      <c r="AV75" s="3"/>
      <c r="AW75" s="3"/>
      <c r="AX75" s="3"/>
      <c r="AY75" s="3"/>
      <c r="AZ75" s="3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>
      <c r="A76" s="74" t="s">
        <v>12</v>
      </c>
      <c r="B76" s="85" t="s">
        <v>3</v>
      </c>
      <c r="C76" s="105" t="s">
        <v>3</v>
      </c>
      <c r="D76" s="106" t="s">
        <v>13</v>
      </c>
      <c r="E76" s="87" t="s">
        <v>10</v>
      </c>
      <c r="F76" s="86">
        <v>41364</v>
      </c>
      <c r="G76" s="86">
        <v>40999</v>
      </c>
      <c r="H76" s="87" t="s">
        <v>13</v>
      </c>
      <c r="I76" s="87" t="s">
        <v>10</v>
      </c>
      <c r="J76" s="74"/>
      <c r="K76" s="74"/>
      <c r="AR76" s="3"/>
      <c r="AS76" s="3"/>
      <c r="AT76" s="3"/>
      <c r="AU76" s="3"/>
      <c r="AV76" s="3"/>
      <c r="AW76" s="3"/>
      <c r="AX76" s="3"/>
      <c r="AY76" s="3"/>
      <c r="AZ76" s="3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>
      <c r="A77" s="74"/>
      <c r="B77" s="72"/>
      <c r="C77" s="73"/>
      <c r="D77" s="55"/>
      <c r="E77" s="55"/>
      <c r="F77" s="74"/>
      <c r="G77" s="75"/>
      <c r="H77" s="55"/>
      <c r="I77" s="55"/>
      <c r="J77" s="74"/>
      <c r="K77" s="74"/>
      <c r="AR77" s="3"/>
      <c r="AS77" s="3"/>
      <c r="AT77" s="3"/>
      <c r="AU77" s="3"/>
      <c r="AV77" s="3"/>
      <c r="AW77" s="3"/>
      <c r="AX77" s="3"/>
      <c r="AY77" s="3"/>
      <c r="AZ77" s="3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255">
      <c r="A78" s="74" t="s">
        <v>15</v>
      </c>
      <c r="B78" s="55">
        <v>156200918.02000001</v>
      </c>
      <c r="C78" s="55">
        <v>157862422.5</v>
      </c>
      <c r="D78" s="55">
        <v>-1661504.4799999893</v>
      </c>
      <c r="E78" s="93">
        <v>-1.0525015730073375E-2</v>
      </c>
      <c r="F78" s="107">
        <v>1305510421.8800001</v>
      </c>
      <c r="G78" s="55">
        <v>1274355737.5</v>
      </c>
      <c r="H78" s="55">
        <v>31154684.380000114</v>
      </c>
      <c r="I78" s="93">
        <v>2.4447399939610752E-2</v>
      </c>
      <c r="J78" s="74"/>
      <c r="K78" s="74"/>
      <c r="AR78" s="3"/>
      <c r="AS78" s="3"/>
      <c r="AT78" s="3"/>
      <c r="AU78" s="3"/>
      <c r="AV78" s="3"/>
      <c r="AW78" s="3"/>
      <c r="AX78" s="3"/>
      <c r="AY78" s="3"/>
      <c r="AZ78" s="3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:255">
      <c r="A79" s="74"/>
      <c r="B79" s="74"/>
      <c r="C79" s="55"/>
      <c r="D79" s="55"/>
      <c r="E79" s="74"/>
      <c r="F79" s="74"/>
      <c r="G79" s="95"/>
      <c r="H79" s="74"/>
      <c r="I79" s="74"/>
      <c r="J79" s="74"/>
      <c r="K79" s="74"/>
      <c r="AR79" s="3"/>
      <c r="AS79" s="3"/>
      <c r="AT79" s="3"/>
      <c r="AU79" s="3"/>
      <c r="AV79" s="3"/>
      <c r="AW79" s="3"/>
      <c r="AX79" s="3"/>
      <c r="AY79" s="3"/>
      <c r="AZ79" s="3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:255">
      <c r="A80" s="74" t="s">
        <v>16</v>
      </c>
      <c r="B80" s="74">
        <v>73461127</v>
      </c>
      <c r="C80" s="74">
        <v>67252209.849999994</v>
      </c>
      <c r="D80" s="95">
        <v>6208917.150000006</v>
      </c>
      <c r="E80" s="93">
        <v>9.2322871826047606E-2</v>
      </c>
      <c r="F80" s="74">
        <v>1006927049.24</v>
      </c>
      <c r="G80" s="95">
        <v>916044158.85000002</v>
      </c>
      <c r="H80" s="74">
        <v>90882890.389999986</v>
      </c>
      <c r="I80" s="93">
        <v>9.9212346383054484E-2</v>
      </c>
      <c r="J80" s="74"/>
      <c r="K80" s="74"/>
      <c r="AR80" s="3"/>
      <c r="AS80" s="3"/>
      <c r="AT80" s="3"/>
      <c r="AU80" s="3"/>
      <c r="AV80" s="3"/>
      <c r="AW80" s="3"/>
      <c r="AX80" s="3"/>
      <c r="AY80" s="3"/>
      <c r="AZ80" s="3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:255">
      <c r="A81" s="74"/>
      <c r="B81" s="74"/>
      <c r="C81" s="55"/>
      <c r="D81" s="95"/>
      <c r="E81" s="74"/>
      <c r="F81" s="74"/>
      <c r="G81" s="95"/>
      <c r="H81" s="74"/>
      <c r="I81" s="74"/>
      <c r="J81" s="74"/>
      <c r="K81" s="74"/>
      <c r="AR81" s="3"/>
      <c r="AS81" s="3"/>
      <c r="AT81" s="3"/>
      <c r="AU81" s="3"/>
      <c r="AV81" s="3"/>
      <c r="AW81" s="3"/>
      <c r="AX81" s="3"/>
      <c r="AY81" s="3"/>
      <c r="AZ81" s="3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:255">
      <c r="A82" s="74" t="s">
        <v>17</v>
      </c>
      <c r="B82" s="74">
        <v>195286062.15000001</v>
      </c>
      <c r="C82" s="74">
        <v>187849195.34</v>
      </c>
      <c r="D82" s="95">
        <v>7436866.8100000024</v>
      </c>
      <c r="E82" s="93">
        <v>3.9589559042505093E-2</v>
      </c>
      <c r="F82" s="74">
        <v>347235486.76999998</v>
      </c>
      <c r="G82" s="95">
        <v>368669282.34000003</v>
      </c>
      <c r="H82" s="74">
        <v>-21433795.570000052</v>
      </c>
      <c r="I82" s="93">
        <v>-5.8138273506152971E-2</v>
      </c>
      <c r="J82" s="74"/>
      <c r="K82" s="74"/>
      <c r="AR82" s="3"/>
      <c r="AS82" s="3"/>
      <c r="AT82" s="3"/>
      <c r="AU82" s="3"/>
      <c r="AV82" s="3"/>
      <c r="AW82" s="3"/>
      <c r="AX82" s="3"/>
      <c r="AY82" s="3"/>
      <c r="AZ82" s="3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255">
      <c r="A83" s="74"/>
      <c r="B83" s="74"/>
      <c r="C83" s="55"/>
      <c r="D83" s="95"/>
      <c r="E83" s="74"/>
      <c r="F83" s="74"/>
      <c r="G83" s="95"/>
      <c r="H83" s="74"/>
      <c r="I83" s="74"/>
      <c r="J83" s="74"/>
      <c r="K83" s="74"/>
      <c r="AR83" s="3"/>
      <c r="AS83" s="3"/>
      <c r="AT83" s="3"/>
      <c r="AU83" s="3"/>
      <c r="AV83" s="3"/>
      <c r="AW83" s="3"/>
      <c r="AX83" s="3"/>
      <c r="AY83" s="3"/>
      <c r="AZ83" s="3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:255">
      <c r="A84" s="74" t="s">
        <v>18</v>
      </c>
      <c r="B84" s="74">
        <v>18002127.98</v>
      </c>
      <c r="C84" s="74">
        <v>16811697.789999999</v>
      </c>
      <c r="D84" s="95">
        <v>1190430.1900000013</v>
      </c>
      <c r="E84" s="93">
        <v>7.080963534260637E-2</v>
      </c>
      <c r="F84" s="74">
        <v>164545138.97999999</v>
      </c>
      <c r="G84" s="95">
        <v>150573181.78999999</v>
      </c>
      <c r="H84" s="74">
        <v>13971957.189999998</v>
      </c>
      <c r="I84" s="93">
        <v>9.2791804117457494E-2</v>
      </c>
      <c r="J84" s="74"/>
      <c r="K84" s="74"/>
      <c r="AR84" s="3"/>
      <c r="AS84" s="3"/>
      <c r="AT84" s="3"/>
      <c r="AU84" s="3"/>
      <c r="AV84" s="3"/>
      <c r="AW84" s="3"/>
      <c r="AX84" s="3"/>
      <c r="AY84" s="3"/>
      <c r="AZ84" s="3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>
      <c r="A85" s="74"/>
      <c r="B85" s="74"/>
      <c r="C85" s="55"/>
      <c r="D85" s="95"/>
      <c r="E85" s="74"/>
      <c r="F85" s="74"/>
      <c r="G85" s="95"/>
      <c r="H85" s="74"/>
      <c r="I85" s="93"/>
      <c r="J85" s="74"/>
      <c r="K85" s="74"/>
      <c r="AR85" s="3"/>
      <c r="AS85" s="3"/>
      <c r="AT85" s="3"/>
      <c r="AU85" s="3"/>
      <c r="AV85" s="3"/>
      <c r="AW85" s="3"/>
      <c r="AX85" s="3"/>
      <c r="AY85" s="3"/>
      <c r="AZ85" s="3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:255">
      <c r="A86" s="74" t="s">
        <v>19</v>
      </c>
      <c r="B86" s="74">
        <v>9054131.0899999999</v>
      </c>
      <c r="C86" s="74">
        <v>18568814.649999999</v>
      </c>
      <c r="D86" s="95">
        <v>-9514683.5599999987</v>
      </c>
      <c r="E86" s="93">
        <v>-0.51240123504598611</v>
      </c>
      <c r="F86" s="74">
        <v>89663779.36999999</v>
      </c>
      <c r="G86" s="95">
        <v>91945458.650000006</v>
      </c>
      <c r="H86" s="74">
        <v>-2281679.2800000161</v>
      </c>
      <c r="I86" s="93">
        <v>-2.4815573422559852E-2</v>
      </c>
      <c r="J86" s="74"/>
      <c r="K86" s="74"/>
      <c r="AR86" s="3"/>
      <c r="AS86" s="3"/>
      <c r="AT86" s="3"/>
      <c r="AU86" s="3"/>
      <c r="AV86" s="3"/>
      <c r="AW86" s="3"/>
      <c r="AX86" s="3"/>
      <c r="AY86" s="3"/>
      <c r="AZ86" s="3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255">
      <c r="A87" s="74"/>
      <c r="B87" s="74"/>
      <c r="C87" s="55"/>
      <c r="D87" s="95"/>
      <c r="E87" s="74"/>
      <c r="F87" s="74"/>
      <c r="G87" s="95"/>
      <c r="H87" s="74"/>
      <c r="I87" s="74"/>
      <c r="J87" s="74"/>
      <c r="K87" s="74"/>
      <c r="AR87" s="3"/>
      <c r="AS87" s="3"/>
      <c r="AT87" s="3"/>
      <c r="AU87" s="3"/>
      <c r="AV87" s="3"/>
      <c r="AW87" s="3"/>
      <c r="AX87" s="3"/>
      <c r="AY87" s="3"/>
      <c r="AZ87" s="3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:255">
      <c r="A88" s="74" t="s">
        <v>20</v>
      </c>
      <c r="B88" s="74">
        <v>12402720.75</v>
      </c>
      <c r="C88" s="74">
        <v>13974870.350000001</v>
      </c>
      <c r="D88" s="95">
        <v>-1572149.6000000015</v>
      </c>
      <c r="E88" s="93">
        <v>-0.11249833169293061</v>
      </c>
      <c r="F88" s="74">
        <v>113113336.17</v>
      </c>
      <c r="G88" s="95">
        <v>116845850.34999999</v>
      </c>
      <c r="H88" s="74">
        <v>-3732514.1799999923</v>
      </c>
      <c r="I88" s="93">
        <v>-3.1943917296332058E-2</v>
      </c>
      <c r="J88" s="74"/>
      <c r="K88" s="74"/>
      <c r="AR88" s="3"/>
      <c r="AS88" s="3"/>
      <c r="AT88" s="3"/>
      <c r="AU88" s="3"/>
      <c r="AV88" s="3"/>
      <c r="AW88" s="3"/>
      <c r="AX88" s="3"/>
      <c r="AY88" s="3"/>
      <c r="AZ88" s="3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:255">
      <c r="A89" s="74"/>
      <c r="B89" s="74"/>
      <c r="C89" s="55"/>
      <c r="D89" s="95"/>
      <c r="E89" s="74"/>
      <c r="F89" s="74"/>
      <c r="G89" s="95"/>
      <c r="H89" s="74"/>
      <c r="I89" s="74"/>
      <c r="J89" s="74"/>
      <c r="K89" s="74"/>
      <c r="AR89" s="3"/>
      <c r="AS89" s="3"/>
      <c r="AT89" s="3"/>
      <c r="AU89" s="3"/>
      <c r="AV89" s="3"/>
      <c r="AW89" s="3"/>
      <c r="AX89" s="3"/>
      <c r="AY89" s="3"/>
      <c r="AZ89" s="3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:255">
      <c r="A90" s="74" t="s">
        <v>21</v>
      </c>
      <c r="B90" s="74">
        <v>6205300.0899999999</v>
      </c>
      <c r="C90" s="74">
        <v>5721596.6200000001</v>
      </c>
      <c r="D90" s="95">
        <v>483703.46999999974</v>
      </c>
      <c r="E90" s="93">
        <v>8.4539946124338933E-2</v>
      </c>
      <c r="F90" s="74">
        <v>52605046.890000001</v>
      </c>
      <c r="G90" s="95">
        <v>49564695.619999997</v>
      </c>
      <c r="H90" s="74">
        <v>3040351.2700000033</v>
      </c>
      <c r="I90" s="93">
        <v>6.1341066094899657E-2</v>
      </c>
      <c r="J90" s="74"/>
      <c r="K90" s="74"/>
      <c r="AR90" s="3"/>
      <c r="AS90" s="3"/>
      <c r="AT90" s="3"/>
      <c r="AU90" s="3"/>
      <c r="AV90" s="3"/>
      <c r="AW90" s="3"/>
      <c r="AX90" s="3"/>
      <c r="AY90" s="3"/>
      <c r="AZ90" s="3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:255">
      <c r="A91" s="74"/>
      <c r="B91" s="74"/>
      <c r="C91" s="55"/>
      <c r="D91" s="95"/>
      <c r="E91" s="74"/>
      <c r="F91" s="74"/>
      <c r="G91" s="95"/>
      <c r="H91" s="74"/>
      <c r="I91" s="74"/>
      <c r="J91" s="74"/>
      <c r="K91" s="74"/>
      <c r="AR91" s="3"/>
      <c r="AS91" s="3"/>
      <c r="AT91" s="3"/>
      <c r="AU91" s="3"/>
      <c r="AV91" s="3"/>
      <c r="AW91" s="3"/>
      <c r="AX91" s="3"/>
      <c r="AY91" s="3"/>
      <c r="AZ91" s="3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:255">
      <c r="A92" s="74" t="s">
        <v>22</v>
      </c>
      <c r="B92" s="74">
        <v>2139377.9900000002</v>
      </c>
      <c r="C92" s="74">
        <v>2440959.52</v>
      </c>
      <c r="D92" s="95">
        <v>-301581.5299999998</v>
      </c>
      <c r="E92" s="93">
        <v>-0.12355040201567939</v>
      </c>
      <c r="F92" s="74">
        <v>22804064.080000006</v>
      </c>
      <c r="G92" s="95">
        <v>22535875.52</v>
      </c>
      <c r="H92" s="74">
        <v>268188.56000000611</v>
      </c>
      <c r="I92" s="93">
        <v>1.190051656799381E-2</v>
      </c>
      <c r="J92" s="74"/>
      <c r="K92" s="74"/>
      <c r="AR92" s="3"/>
      <c r="AS92" s="3"/>
      <c r="AT92" s="3"/>
      <c r="AU92" s="3"/>
      <c r="AV92" s="3"/>
      <c r="AW92" s="3"/>
      <c r="AX92" s="3"/>
      <c r="AY92" s="3"/>
      <c r="AZ92" s="3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:255">
      <c r="A93" s="74"/>
      <c r="B93" s="74"/>
      <c r="C93" s="55"/>
      <c r="D93" s="95"/>
      <c r="E93" s="74"/>
      <c r="F93" s="74"/>
      <c r="G93" s="95"/>
      <c r="H93" s="74"/>
      <c r="I93" s="74"/>
      <c r="J93" s="74"/>
      <c r="K93" s="74"/>
      <c r="AR93" s="3"/>
      <c r="AS93" s="3"/>
      <c r="AT93" s="3"/>
      <c r="AU93" s="3"/>
      <c r="AV93" s="3"/>
      <c r="AW93" s="3"/>
      <c r="AX93" s="3"/>
      <c r="AY93" s="3"/>
      <c r="AZ93" s="3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:255">
      <c r="A94" s="74" t="s">
        <v>23</v>
      </c>
      <c r="B94" s="74">
        <v>6223276.2699999996</v>
      </c>
      <c r="C94" s="74">
        <v>6100484.3300000001</v>
      </c>
      <c r="D94" s="95">
        <v>122791.93999999948</v>
      </c>
      <c r="E94" s="93">
        <v>2.0128228081195559E-2</v>
      </c>
      <c r="F94" s="74">
        <v>57674999.169999987</v>
      </c>
      <c r="G94" s="95">
        <v>58451803.329999998</v>
      </c>
      <c r="H94" s="74">
        <v>-776804.16000001132</v>
      </c>
      <c r="I94" s="93">
        <v>-1.3289652598302674E-2</v>
      </c>
      <c r="J94" s="74"/>
      <c r="K94" s="74"/>
      <c r="AR94" s="3"/>
      <c r="AS94" s="3"/>
      <c r="AT94" s="3"/>
      <c r="AU94" s="3"/>
      <c r="AV94" s="3"/>
      <c r="AW94" s="3"/>
      <c r="AX94" s="3"/>
      <c r="AY94" s="3"/>
      <c r="AZ94" s="3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255">
      <c r="A95" s="74"/>
      <c r="B95" s="74"/>
      <c r="C95" s="55"/>
      <c r="D95" s="95"/>
      <c r="E95" s="74"/>
      <c r="F95" s="74"/>
      <c r="G95" s="95"/>
      <c r="H95" s="74"/>
      <c r="I95" s="74"/>
      <c r="J95" s="74"/>
      <c r="K95" s="74"/>
      <c r="AR95" s="3"/>
      <c r="AS95" s="3"/>
      <c r="AT95" s="3"/>
      <c r="AU95" s="3"/>
      <c r="AV95" s="3"/>
      <c r="AW95" s="3"/>
      <c r="AX95" s="3"/>
      <c r="AY95" s="3"/>
      <c r="AZ95" s="3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>
      <c r="A96" s="74" t="s">
        <v>24</v>
      </c>
      <c r="B96" s="74">
        <v>824913.8</v>
      </c>
      <c r="C96" s="74">
        <v>587609.82000000007</v>
      </c>
      <c r="D96" s="95">
        <v>237303.97999999998</v>
      </c>
      <c r="E96" s="93">
        <v>0.40384617806421269</v>
      </c>
      <c r="F96" s="74">
        <v>4918882.71</v>
      </c>
      <c r="G96" s="95">
        <v>8066056.8200000003</v>
      </c>
      <c r="H96" s="74">
        <v>-3147174.1100000003</v>
      </c>
      <c r="I96" s="93">
        <v>-0.39017504838256273</v>
      </c>
      <c r="J96" s="74"/>
      <c r="K96" s="74"/>
      <c r="AR96" s="3"/>
      <c r="AS96" s="3"/>
      <c r="AT96" s="3"/>
      <c r="AU96" s="3"/>
      <c r="AV96" s="3"/>
      <c r="AW96" s="3"/>
      <c r="AX96" s="3"/>
      <c r="AY96" s="3"/>
      <c r="AZ96" s="3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255">
      <c r="A97" s="74"/>
      <c r="B97" s="74"/>
      <c r="C97" s="55"/>
      <c r="D97" s="95"/>
      <c r="E97" s="74"/>
      <c r="F97" s="74"/>
      <c r="G97" s="95"/>
      <c r="H97" s="74"/>
      <c r="I97" s="74"/>
      <c r="J97" s="74"/>
      <c r="K97" s="74"/>
      <c r="AR97" s="3"/>
      <c r="AS97" s="3"/>
      <c r="AT97" s="3"/>
      <c r="AU97" s="3"/>
      <c r="AV97" s="3"/>
      <c r="AW97" s="3"/>
      <c r="AX97" s="3"/>
      <c r="AY97" s="3"/>
      <c r="AZ97" s="3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>
      <c r="A98" s="74" t="s">
        <v>25</v>
      </c>
      <c r="B98" s="74">
        <v>0</v>
      </c>
      <c r="C98" s="74">
        <v>0</v>
      </c>
      <c r="D98" s="95">
        <v>0</v>
      </c>
      <c r="E98" s="93">
        <v>0</v>
      </c>
      <c r="F98" s="74">
        <v>1504680.97</v>
      </c>
      <c r="G98" s="95">
        <v>2381084</v>
      </c>
      <c r="H98" s="74">
        <v>-876403.03</v>
      </c>
      <c r="I98" s="93">
        <v>-0.36806892574978456</v>
      </c>
      <c r="J98" s="74"/>
      <c r="K98" s="74"/>
      <c r="AR98" s="3"/>
      <c r="AS98" s="3"/>
      <c r="AT98" s="3"/>
      <c r="AU98" s="3"/>
      <c r="AV98" s="3"/>
      <c r="AW98" s="3"/>
      <c r="AX98" s="3"/>
      <c r="AY98" s="3"/>
      <c r="AZ98" s="3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>
      <c r="A99" s="74"/>
      <c r="B99" s="74"/>
      <c r="C99" s="55"/>
      <c r="D99" s="95"/>
      <c r="E99" s="74"/>
      <c r="F99" s="74"/>
      <c r="G99" s="95"/>
      <c r="H99" s="74"/>
      <c r="I99" s="74"/>
      <c r="J99" s="74"/>
      <c r="K99" s="74"/>
      <c r="AR99" s="3"/>
      <c r="AS99" s="3"/>
      <c r="AT99" s="3"/>
      <c r="AU99" s="3"/>
      <c r="AV99" s="3"/>
      <c r="AW99" s="3"/>
      <c r="AX99" s="3"/>
      <c r="AY99" s="3"/>
      <c r="AZ99" s="3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>
      <c r="A100" s="74" t="s">
        <v>26</v>
      </c>
      <c r="B100" s="74">
        <v>490279.32</v>
      </c>
      <c r="C100" s="74">
        <v>749049.3</v>
      </c>
      <c r="D100" s="95">
        <v>-258769.98000000004</v>
      </c>
      <c r="E100" s="93">
        <v>-0.34546455086467609</v>
      </c>
      <c r="F100" s="74">
        <v>4866935.12</v>
      </c>
      <c r="G100" s="95">
        <v>6727836.2999999998</v>
      </c>
      <c r="H100" s="74">
        <v>-1860901.1799999997</v>
      </c>
      <c r="I100" s="93">
        <v>-0.27659727392594252</v>
      </c>
      <c r="J100" s="74"/>
      <c r="K100" s="74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>
      <c r="A101" s="74"/>
      <c r="B101" s="74"/>
      <c r="C101" s="55"/>
      <c r="D101" s="95"/>
      <c r="E101" s="74"/>
      <c r="F101" s="74"/>
      <c r="G101" s="95"/>
      <c r="H101" s="74"/>
      <c r="I101" s="74"/>
      <c r="J101" s="74"/>
      <c r="K101" s="74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>
      <c r="A102" s="74" t="s">
        <v>27</v>
      </c>
      <c r="B102" s="74">
        <v>0</v>
      </c>
      <c r="C102" s="74">
        <v>0</v>
      </c>
      <c r="D102" s="95">
        <v>0</v>
      </c>
      <c r="E102" s="93">
        <v>0</v>
      </c>
      <c r="F102" s="74">
        <v>0</v>
      </c>
      <c r="G102" s="95">
        <v>0</v>
      </c>
      <c r="H102" s="74">
        <v>0</v>
      </c>
      <c r="I102" s="93">
        <v>0</v>
      </c>
      <c r="J102" s="74"/>
      <c r="K102" s="74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 ht="15.75" customHeight="1">
      <c r="A103" s="74"/>
      <c r="B103" s="74"/>
      <c r="C103" s="55"/>
      <c r="D103" s="95"/>
      <c r="E103" s="74"/>
      <c r="F103" s="74"/>
      <c r="G103" s="95"/>
      <c r="H103" s="74"/>
      <c r="I103" s="74"/>
      <c r="J103" s="74"/>
      <c r="K103" s="74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>
      <c r="A104" s="74" t="s">
        <v>28</v>
      </c>
      <c r="B104" s="74">
        <v>8797.65</v>
      </c>
      <c r="C104" s="74">
        <v>2924.2199999999993</v>
      </c>
      <c r="D104" s="95">
        <v>5873.43</v>
      </c>
      <c r="E104" s="93">
        <v>2.0085458686418947</v>
      </c>
      <c r="F104" s="74">
        <v>7065216.7600000016</v>
      </c>
      <c r="G104" s="95">
        <v>6323621.2199999997</v>
      </c>
      <c r="H104" s="74">
        <v>741595.5400000019</v>
      </c>
      <c r="I104" s="93">
        <v>0.11727387112538058</v>
      </c>
      <c r="J104" s="74"/>
      <c r="K104" s="74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>
      <c r="A105" s="74"/>
      <c r="B105" s="74"/>
      <c r="C105" s="55"/>
      <c r="D105" s="95"/>
      <c r="E105" s="74"/>
      <c r="F105" s="74"/>
      <c r="G105" s="95"/>
      <c r="H105" s="74"/>
      <c r="I105" s="74"/>
      <c r="J105" s="74"/>
      <c r="K105" s="74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>
      <c r="A106" s="74" t="s">
        <v>29</v>
      </c>
      <c r="B106" s="74">
        <v>0</v>
      </c>
      <c r="C106" s="74">
        <v>0</v>
      </c>
      <c r="D106" s="95">
        <v>0</v>
      </c>
      <c r="E106" s="93">
        <v>0</v>
      </c>
      <c r="F106" s="74">
        <v>0</v>
      </c>
      <c r="G106" s="95">
        <v>0</v>
      </c>
      <c r="H106" s="74">
        <v>0</v>
      </c>
      <c r="I106" s="93">
        <v>0</v>
      </c>
      <c r="J106" s="74"/>
      <c r="K106" s="74"/>
      <c r="M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 ht="15.75" customHeight="1">
      <c r="A107" s="74"/>
      <c r="B107" s="74"/>
      <c r="C107" s="55"/>
      <c r="D107" s="95"/>
      <c r="E107" s="93"/>
      <c r="F107" s="74"/>
      <c r="G107" s="95"/>
      <c r="H107" s="74"/>
      <c r="I107" s="74"/>
      <c r="J107" s="74"/>
      <c r="K107" s="74"/>
      <c r="M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ht="16.899999999999999" customHeight="1">
      <c r="A108" s="74" t="s">
        <v>204</v>
      </c>
      <c r="B108" s="74">
        <v>326402.69999999995</v>
      </c>
      <c r="C108" s="74">
        <v>324254.5</v>
      </c>
      <c r="D108" s="95">
        <v>2148.1999999999534</v>
      </c>
      <c r="E108" s="93">
        <v>6.625042983212117E-3</v>
      </c>
      <c r="F108" s="74">
        <v>3552415.92</v>
      </c>
      <c r="G108" s="95">
        <v>3598999.5</v>
      </c>
      <c r="H108" s="74">
        <v>-46583.580000000075</v>
      </c>
      <c r="I108" s="93">
        <v>-1.2943480542300736E-2</v>
      </c>
      <c r="J108" s="74"/>
      <c r="K108" s="74"/>
      <c r="M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>
      <c r="A109" s="74"/>
      <c r="B109" s="74"/>
      <c r="C109" s="95"/>
      <c r="D109" s="95"/>
      <c r="E109" s="74"/>
      <c r="F109" s="74"/>
      <c r="G109" s="95"/>
      <c r="H109" s="74"/>
      <c r="I109" s="74"/>
      <c r="J109" s="74"/>
      <c r="K109" s="74"/>
      <c r="M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>
      <c r="A110" s="74" t="s">
        <v>30</v>
      </c>
      <c r="B110" s="74">
        <v>0</v>
      </c>
      <c r="C110" s="74">
        <v>0</v>
      </c>
      <c r="D110" s="95">
        <v>0</v>
      </c>
      <c r="E110" s="93">
        <v>0</v>
      </c>
      <c r="F110" s="74">
        <v>1200000</v>
      </c>
      <c r="G110" s="95">
        <v>1200000</v>
      </c>
      <c r="H110" s="74">
        <v>0</v>
      </c>
      <c r="I110" s="93">
        <v>0</v>
      </c>
      <c r="J110" s="74"/>
      <c r="K110" s="74"/>
      <c r="M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>
      <c r="A111" s="74"/>
      <c r="B111" s="74"/>
      <c r="C111" s="55"/>
      <c r="D111" s="95"/>
      <c r="E111" s="74"/>
      <c r="F111" s="74"/>
      <c r="G111" s="95"/>
      <c r="H111" s="74"/>
      <c r="I111" s="74"/>
      <c r="J111" s="74"/>
      <c r="K111" s="74"/>
      <c r="M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>
      <c r="A112" s="74" t="s">
        <v>31</v>
      </c>
      <c r="B112" s="96">
        <v>14612932.6</v>
      </c>
      <c r="C112" s="96">
        <v>14940388.32</v>
      </c>
      <c r="D112" s="108">
        <v>-327455.72000000067</v>
      </c>
      <c r="E112" s="97">
        <v>-2.1917483868986926E-2</v>
      </c>
      <c r="F112" s="96">
        <v>103313805.44999999</v>
      </c>
      <c r="G112" s="108">
        <v>113054649.31999999</v>
      </c>
      <c r="H112" s="96">
        <v>-9740843.8700000048</v>
      </c>
      <c r="I112" s="97">
        <v>-8.6160489007653718E-2</v>
      </c>
      <c r="J112" s="74"/>
      <c r="K112" s="74"/>
      <c r="M112" s="6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>
      <c r="A113" s="74"/>
      <c r="B113" s="74"/>
      <c r="C113" s="74"/>
      <c r="D113" s="55"/>
      <c r="E113" s="74"/>
      <c r="F113" s="74"/>
      <c r="G113" s="95"/>
      <c r="H113" s="74"/>
      <c r="I113" s="74"/>
      <c r="J113" s="74"/>
      <c r="K113" s="74"/>
      <c r="M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>
      <c r="A114" s="74" t="s">
        <v>205</v>
      </c>
      <c r="B114" s="74">
        <v>495238367.40999997</v>
      </c>
      <c r="C114" s="74">
        <v>493186477.11000001</v>
      </c>
      <c r="D114" s="95">
        <v>2051890.3000000194</v>
      </c>
      <c r="E114" s="93">
        <v>4.1604755913499372E-3</v>
      </c>
      <c r="F114" s="74">
        <v>3286501259.4799995</v>
      </c>
      <c r="G114" s="95">
        <v>3190338291.1100001</v>
      </c>
      <c r="H114" s="74">
        <v>96162968.370000035</v>
      </c>
      <c r="I114" s="93">
        <v>3.0141934677573794E-2</v>
      </c>
      <c r="J114" s="74"/>
      <c r="K114" s="74"/>
      <c r="M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1:255">
      <c r="A115" s="74"/>
      <c r="B115" s="55"/>
      <c r="C115" s="74"/>
      <c r="D115" s="55"/>
      <c r="E115" s="74"/>
      <c r="F115" s="74"/>
      <c r="G115" s="95"/>
      <c r="H115" s="74"/>
      <c r="I115" s="74"/>
      <c r="J115" s="74"/>
      <c r="K115" s="74"/>
      <c r="M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1:255" ht="13.9" customHeight="1">
      <c r="A116" s="74" t="s">
        <v>206</v>
      </c>
      <c r="B116" s="74">
        <v>0</v>
      </c>
      <c r="C116" s="74">
        <v>0</v>
      </c>
      <c r="D116" s="55">
        <v>0</v>
      </c>
      <c r="E116" s="93">
        <v>0</v>
      </c>
      <c r="F116" s="74">
        <v>0</v>
      </c>
      <c r="G116" s="74">
        <v>0</v>
      </c>
      <c r="H116" s="74">
        <v>0</v>
      </c>
      <c r="I116" s="93">
        <v>0</v>
      </c>
      <c r="J116" s="74"/>
      <c r="K116" s="74"/>
      <c r="M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1:255" ht="16.5" customHeight="1">
      <c r="A117" s="74"/>
      <c r="B117" s="74"/>
      <c r="C117" s="74"/>
      <c r="D117" s="55"/>
      <c r="E117" s="74"/>
      <c r="F117" s="74"/>
      <c r="G117" s="95"/>
      <c r="H117" s="74"/>
      <c r="I117" s="74"/>
      <c r="J117" s="74"/>
      <c r="K117" s="74"/>
      <c r="M117" s="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1:255" ht="16.5" thickBot="1">
      <c r="A118" s="74" t="s">
        <v>32</v>
      </c>
      <c r="B118" s="101">
        <v>495238367.40999997</v>
      </c>
      <c r="C118" s="101">
        <v>493186477.11000001</v>
      </c>
      <c r="D118" s="101">
        <v>2051890.3000000194</v>
      </c>
      <c r="E118" s="102">
        <v>4.1604755913499372E-3</v>
      </c>
      <c r="F118" s="109">
        <v>3286501259.4799995</v>
      </c>
      <c r="G118" s="109">
        <v>3190338291.1100001</v>
      </c>
      <c r="H118" s="101">
        <v>96162968.370000035</v>
      </c>
      <c r="I118" s="102">
        <v>3.0141934677573794E-2</v>
      </c>
      <c r="J118" s="74"/>
      <c r="K118" s="74"/>
      <c r="M118" s="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1:255" ht="15.75" thickTop="1">
      <c r="A119" s="74"/>
      <c r="B119" s="72"/>
      <c r="C119" s="73"/>
      <c r="D119" s="55"/>
      <c r="E119" s="74"/>
      <c r="F119" s="74"/>
      <c r="G119" s="75"/>
      <c r="H119" s="74"/>
      <c r="I119" s="74"/>
      <c r="J119" s="74"/>
      <c r="K119" s="74"/>
      <c r="M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1:255" ht="15" customHeight="1">
      <c r="A120" s="74" t="s">
        <v>33</v>
      </c>
      <c r="B120" s="72"/>
      <c r="C120" s="73"/>
      <c r="D120" s="55"/>
      <c r="E120" s="74"/>
      <c r="F120" s="74"/>
      <c r="G120" s="75"/>
      <c r="H120" s="74"/>
      <c r="I120" s="74"/>
      <c r="J120" s="74"/>
      <c r="K120" s="74"/>
      <c r="M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1:255" ht="15" customHeight="1">
      <c r="A121" s="70"/>
      <c r="B121" s="66"/>
      <c r="C121" s="69"/>
      <c r="D121" s="67"/>
      <c r="E121" s="3"/>
      <c r="F121" s="12"/>
      <c r="G121" s="68"/>
      <c r="H121" s="3"/>
      <c r="I121" s="3"/>
      <c r="J121" s="3"/>
      <c r="K121" s="3"/>
      <c r="M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1:255" ht="15" customHeight="1">
      <c r="A122" s="70"/>
      <c r="B122" s="66"/>
      <c r="C122" s="69"/>
      <c r="D122" s="67"/>
      <c r="E122" s="3"/>
      <c r="F122" s="12"/>
      <c r="G122" s="68"/>
      <c r="H122" s="3"/>
      <c r="I122" s="3"/>
      <c r="J122" s="3"/>
      <c r="K122" s="3"/>
      <c r="M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1:255">
      <c r="A123" s="62" t="s">
        <v>40</v>
      </c>
      <c r="H123" s="40"/>
      <c r="I123" s="40"/>
      <c r="J123" s="40"/>
      <c r="K123" s="40" t="s">
        <v>1</v>
      </c>
      <c r="M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1:255">
      <c r="A124" s="62" t="s">
        <v>286</v>
      </c>
      <c r="H124" s="40"/>
      <c r="I124" s="40"/>
      <c r="J124" s="40"/>
      <c r="K124" s="40"/>
      <c r="M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1:255">
      <c r="B125" t="s">
        <v>0</v>
      </c>
      <c r="C125" t="s">
        <v>0</v>
      </c>
      <c r="M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1:255">
      <c r="A126" s="111" t="s">
        <v>336</v>
      </c>
      <c r="M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1:255">
      <c r="A127" s="111" t="s">
        <v>328</v>
      </c>
      <c r="B127" s="11"/>
      <c r="C127" s="11"/>
      <c r="D127" s="11"/>
      <c r="E127" s="11"/>
      <c r="F127" s="11"/>
      <c r="G127" s="11"/>
      <c r="M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1:255">
      <c r="A128" s="7"/>
      <c r="B128" s="7"/>
      <c r="C128" s="7"/>
      <c r="D128" s="112" t="s">
        <v>337</v>
      </c>
      <c r="E128" s="112" t="s">
        <v>329</v>
      </c>
      <c r="F128" s="7" t="s">
        <v>41</v>
      </c>
      <c r="G128" s="7" t="s">
        <v>41</v>
      </c>
      <c r="M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1:255">
      <c r="A129" s="7"/>
      <c r="B129" s="54" t="s">
        <v>344</v>
      </c>
      <c r="C129" s="54" t="s">
        <v>344</v>
      </c>
      <c r="D129" s="7" t="s">
        <v>42</v>
      </c>
      <c r="E129" s="7" t="s">
        <v>42</v>
      </c>
      <c r="F129" s="7" t="s">
        <v>43</v>
      </c>
      <c r="G129" s="7" t="s">
        <v>43</v>
      </c>
      <c r="M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1:255">
      <c r="A130" s="11"/>
      <c r="B130" s="30">
        <v>2013</v>
      </c>
      <c r="C130" s="30">
        <v>2012</v>
      </c>
      <c r="D130" s="113">
        <v>41364</v>
      </c>
      <c r="E130" s="49">
        <v>40999</v>
      </c>
      <c r="F130" s="10" t="s">
        <v>13</v>
      </c>
      <c r="G130" s="10" t="s">
        <v>10</v>
      </c>
      <c r="M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1:255">
      <c r="A131" s="11"/>
      <c r="B131" s="11"/>
      <c r="C131" s="11"/>
      <c r="D131" s="11"/>
      <c r="E131" s="11"/>
      <c r="F131" s="11"/>
      <c r="G131" s="11"/>
      <c r="M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2" spans="1:255" ht="15.75">
      <c r="A132" s="110" t="s">
        <v>257</v>
      </c>
      <c r="B132" s="11"/>
      <c r="C132" s="11"/>
      <c r="D132" s="11"/>
      <c r="E132" s="11"/>
      <c r="F132" s="11"/>
      <c r="G132" s="11"/>
      <c r="M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1:255">
      <c r="A133" s="11" t="s">
        <v>44</v>
      </c>
      <c r="B133" s="50">
        <v>156200919.49000001</v>
      </c>
      <c r="C133" s="20">
        <v>157862419.96000001</v>
      </c>
      <c r="D133" s="20">
        <v>1305510427.3399999</v>
      </c>
      <c r="E133" s="20">
        <v>1274355735.1600001</v>
      </c>
      <c r="F133" s="20">
        <v>31154692.179999828</v>
      </c>
      <c r="G133" s="21">
        <v>2.4399999999999977E-2</v>
      </c>
      <c r="M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</row>
    <row r="134" spans="1:255">
      <c r="A134" s="11" t="s">
        <v>258</v>
      </c>
      <c r="B134" s="114">
        <v>1666666</v>
      </c>
      <c r="C134" s="44">
        <v>1666666</v>
      </c>
      <c r="D134" s="44">
        <v>14999994</v>
      </c>
      <c r="E134" s="44">
        <v>14999994</v>
      </c>
      <c r="F134" s="44">
        <v>0</v>
      </c>
      <c r="G134" s="21">
        <v>0</v>
      </c>
      <c r="M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1:255">
      <c r="A135" s="11" t="s">
        <v>45</v>
      </c>
      <c r="B135" s="114">
        <v>29623978.460000001</v>
      </c>
      <c r="C135" s="44">
        <v>28792980.129999992</v>
      </c>
      <c r="D135" s="45">
        <v>296226583.42999995</v>
      </c>
      <c r="E135" s="45">
        <v>287424934.15999997</v>
      </c>
      <c r="F135" s="44">
        <v>8801649.2699999809</v>
      </c>
      <c r="G135" s="21">
        <v>3.0599999999999961E-2</v>
      </c>
      <c r="L135" s="3"/>
      <c r="M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</row>
    <row r="136" spans="1:255">
      <c r="A136" s="23" t="s">
        <v>259</v>
      </c>
      <c r="B136" s="114">
        <v>0</v>
      </c>
      <c r="C136" s="44">
        <v>0</v>
      </c>
      <c r="D136" s="45">
        <v>6618823.1100000003</v>
      </c>
      <c r="E136" s="45">
        <v>6287118.6600000001</v>
      </c>
      <c r="F136" s="44">
        <v>331704.45000000019</v>
      </c>
      <c r="G136" s="21">
        <v>5.2799999999999958E-2</v>
      </c>
      <c r="L136" s="3"/>
      <c r="M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1:255">
      <c r="A137" s="11" t="s">
        <v>260</v>
      </c>
      <c r="B137" s="114">
        <v>370206.25</v>
      </c>
      <c r="C137" s="44">
        <v>175238</v>
      </c>
      <c r="D137" s="44">
        <v>5168936.45</v>
      </c>
      <c r="E137" s="44">
        <v>2527257.59</v>
      </c>
      <c r="F137" s="44">
        <v>2641678.8600000003</v>
      </c>
      <c r="G137" s="21">
        <v>1.0453000000000001</v>
      </c>
      <c r="L137" s="3"/>
      <c r="M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1:255">
      <c r="A138" s="11" t="s">
        <v>261</v>
      </c>
      <c r="B138" s="114">
        <v>1438916.8</v>
      </c>
      <c r="C138" s="44">
        <v>2408627.11</v>
      </c>
      <c r="D138" s="44">
        <v>41999999.999999993</v>
      </c>
      <c r="E138" s="44">
        <v>42000000</v>
      </c>
      <c r="F138" s="44">
        <v>0</v>
      </c>
      <c r="G138" s="21">
        <v>0</v>
      </c>
      <c r="L138" s="3"/>
      <c r="M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</row>
    <row r="139" spans="1:255">
      <c r="A139" s="11" t="s">
        <v>262</v>
      </c>
      <c r="B139" s="114">
        <v>23433809.460000001</v>
      </c>
      <c r="C139" s="44">
        <v>22506186.039999999</v>
      </c>
      <c r="D139" s="44">
        <v>185839240.99000001</v>
      </c>
      <c r="E139" s="44">
        <v>181028924.81999996</v>
      </c>
      <c r="F139" s="44">
        <v>4810316.1700000465</v>
      </c>
      <c r="G139" s="21">
        <v>2.6599999999999957E-2</v>
      </c>
      <c r="L139" s="3"/>
      <c r="M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</row>
    <row r="140" spans="1:255">
      <c r="A140" s="11" t="s">
        <v>263</v>
      </c>
      <c r="B140" s="114">
        <v>6723</v>
      </c>
      <c r="C140" s="44">
        <v>5923.38</v>
      </c>
      <c r="D140" s="44">
        <v>319093.92000000004</v>
      </c>
      <c r="E140" s="44">
        <v>59298.23</v>
      </c>
      <c r="F140" s="44">
        <v>259795.69000000003</v>
      </c>
      <c r="G140" s="21">
        <v>4.3811999999999998</v>
      </c>
      <c r="L140" s="3"/>
      <c r="M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1:255">
      <c r="A141" s="11" t="s">
        <v>264</v>
      </c>
      <c r="B141" s="114">
        <v>11611285.390000001</v>
      </c>
      <c r="C141" s="44">
        <v>10945523.050000001</v>
      </c>
      <c r="D141" s="44">
        <v>114792101.25</v>
      </c>
      <c r="E141" s="44">
        <v>102381802.27999999</v>
      </c>
      <c r="F141" s="44">
        <v>12410298.970000014</v>
      </c>
      <c r="G141" s="21">
        <v>0.12119999999999997</v>
      </c>
      <c r="L141" s="3"/>
      <c r="M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1:255">
      <c r="A142" s="11" t="s">
        <v>265</v>
      </c>
      <c r="B142" s="114">
        <v>71379.12</v>
      </c>
      <c r="C142" s="44">
        <v>60523.24</v>
      </c>
      <c r="D142" s="44">
        <v>374182.5</v>
      </c>
      <c r="E142" s="44">
        <v>209837.77999999997</v>
      </c>
      <c r="F142" s="44">
        <v>164344.72000000003</v>
      </c>
      <c r="G142" s="21">
        <v>0.7831999999999999</v>
      </c>
      <c r="L142" s="3"/>
      <c r="M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</row>
    <row r="143" spans="1:255">
      <c r="A143" s="11" t="s">
        <v>266</v>
      </c>
      <c r="B143" s="114">
        <v>723445.26</v>
      </c>
      <c r="C143" s="44">
        <v>807655.96</v>
      </c>
      <c r="D143" s="44">
        <v>6739507.7300000004</v>
      </c>
      <c r="E143" s="44">
        <v>6825017.21</v>
      </c>
      <c r="F143" s="44">
        <v>-85509.479999999516</v>
      </c>
      <c r="G143" s="21">
        <v>-1.2499999999999956E-2</v>
      </c>
      <c r="L143" s="3"/>
      <c r="M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</row>
    <row r="144" spans="1:255">
      <c r="A144" s="11" t="s">
        <v>267</v>
      </c>
      <c r="B144" s="114">
        <v>58696</v>
      </c>
      <c r="C144" s="44">
        <v>57736</v>
      </c>
      <c r="D144" s="44">
        <v>620986</v>
      </c>
      <c r="E144" s="44">
        <v>600388</v>
      </c>
      <c r="F144" s="44">
        <v>20598</v>
      </c>
      <c r="G144" s="21">
        <v>3.4299999999999997E-2</v>
      </c>
      <c r="L144" s="3"/>
      <c r="M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</row>
    <row r="145" spans="1:255">
      <c r="A145" s="11" t="s">
        <v>218</v>
      </c>
      <c r="B145" s="114">
        <v>0</v>
      </c>
      <c r="C145" s="44">
        <v>0</v>
      </c>
      <c r="D145" s="44">
        <v>0</v>
      </c>
      <c r="E145" s="44">
        <v>0</v>
      </c>
      <c r="F145" s="44">
        <v>0</v>
      </c>
      <c r="G145" s="21">
        <v>0</v>
      </c>
      <c r="L145" s="3"/>
      <c r="M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</row>
    <row r="146" spans="1:255">
      <c r="A146" s="11" t="s">
        <v>268</v>
      </c>
      <c r="B146" s="114">
        <v>150000</v>
      </c>
      <c r="C146" s="44">
        <v>150000</v>
      </c>
      <c r="D146" s="44">
        <v>1350000</v>
      </c>
      <c r="E146" s="44">
        <v>1350000</v>
      </c>
      <c r="F146" s="44">
        <v>0</v>
      </c>
      <c r="G146" s="21">
        <v>0</v>
      </c>
      <c r="L146" s="3"/>
      <c r="M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</row>
    <row r="147" spans="1:255">
      <c r="A147" s="11" t="s">
        <v>269</v>
      </c>
      <c r="B147" s="114">
        <v>202215</v>
      </c>
      <c r="C147" s="44">
        <v>137088</v>
      </c>
      <c r="D147" s="44">
        <v>2628630</v>
      </c>
      <c r="E147" s="44">
        <v>2546763</v>
      </c>
      <c r="F147" s="44">
        <v>81867</v>
      </c>
      <c r="G147" s="21">
        <v>3.2100000000000017E-2</v>
      </c>
      <c r="L147" s="3"/>
      <c r="M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</row>
    <row r="148" spans="1:255">
      <c r="A148" s="23" t="s">
        <v>297</v>
      </c>
      <c r="B148" s="114">
        <v>31407.200000000001</v>
      </c>
      <c r="C148" s="44">
        <v>30337.599999999999</v>
      </c>
      <c r="D148" s="44">
        <v>292665.59999999998</v>
      </c>
      <c r="E148" s="44">
        <v>299698.59999999998</v>
      </c>
      <c r="F148" s="44">
        <v>-7033</v>
      </c>
      <c r="G148" s="21">
        <v>-2.3499999999999965E-2</v>
      </c>
      <c r="L148" s="3"/>
      <c r="M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</row>
    <row r="149" spans="1:255">
      <c r="A149" s="11" t="s">
        <v>46</v>
      </c>
      <c r="B149" s="115">
        <v>250000</v>
      </c>
      <c r="C149" s="41">
        <v>250000</v>
      </c>
      <c r="D149" s="41">
        <v>2250000</v>
      </c>
      <c r="E149" s="41">
        <v>2250000</v>
      </c>
      <c r="F149" s="41">
        <v>0</v>
      </c>
      <c r="G149" s="22">
        <v>0</v>
      </c>
      <c r="L149" s="3"/>
      <c r="M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</row>
    <row r="150" spans="1:255">
      <c r="A150" s="11" t="s">
        <v>270</v>
      </c>
      <c r="B150" s="50">
        <v>225839647.43000001</v>
      </c>
      <c r="C150" s="20">
        <v>225856904.47000003</v>
      </c>
      <c r="D150" s="20">
        <v>1985731172.3199999</v>
      </c>
      <c r="E150" s="20">
        <v>1925146769.49</v>
      </c>
      <c r="F150" s="20">
        <v>60584402.829999872</v>
      </c>
      <c r="G150" s="21">
        <v>3.1500000000000083E-2</v>
      </c>
      <c r="L150" s="3"/>
      <c r="M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</row>
    <row r="151" spans="1:255">
      <c r="A151"/>
      <c r="B151" s="116"/>
      <c r="L151" s="3"/>
      <c r="M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</row>
    <row r="152" spans="1:255" ht="15.75">
      <c r="A152" s="110" t="s">
        <v>271</v>
      </c>
      <c r="B152" s="116"/>
      <c r="L152" s="3"/>
      <c r="M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</row>
    <row r="153" spans="1:255">
      <c r="A153" s="11" t="s">
        <v>44</v>
      </c>
      <c r="B153" s="50">
        <v>18002127.059999999</v>
      </c>
      <c r="C153" s="20">
        <v>16811696.600000001</v>
      </c>
      <c r="D153" s="20">
        <v>164545136.00999999</v>
      </c>
      <c r="E153" s="20">
        <v>150573178.49999997</v>
      </c>
      <c r="F153" s="20">
        <v>13971957.51000002</v>
      </c>
      <c r="G153" s="21">
        <v>9.2799999999999994E-2</v>
      </c>
      <c r="L153" s="3"/>
      <c r="M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</row>
    <row r="154" spans="1:255">
      <c r="A154" s="11" t="s">
        <v>272</v>
      </c>
      <c r="B154" s="114">
        <v>2590905.44</v>
      </c>
      <c r="C154" s="44">
        <v>2701316.35</v>
      </c>
      <c r="D154" s="44">
        <v>23178784.600000001</v>
      </c>
      <c r="E154" s="44">
        <v>22026683.420000002</v>
      </c>
      <c r="F154" s="44">
        <v>1152101.1799999997</v>
      </c>
      <c r="G154" s="21">
        <v>5.2300000000000013E-2</v>
      </c>
      <c r="L154" s="3"/>
      <c r="M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</row>
    <row r="155" spans="1:255">
      <c r="A155" s="11" t="s">
        <v>261</v>
      </c>
      <c r="B155" s="114">
        <v>0</v>
      </c>
      <c r="C155" s="44">
        <v>78235.89</v>
      </c>
      <c r="D155" s="44">
        <v>4000000</v>
      </c>
      <c r="E155" s="44">
        <v>4000000.0000000005</v>
      </c>
      <c r="F155" s="44">
        <v>0</v>
      </c>
      <c r="G155" s="21">
        <v>0</v>
      </c>
      <c r="L155" s="3"/>
      <c r="M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</row>
    <row r="156" spans="1:255">
      <c r="A156" s="11" t="s">
        <v>218</v>
      </c>
      <c r="B156" s="114">
        <v>0</v>
      </c>
      <c r="C156" s="44">
        <v>0</v>
      </c>
      <c r="D156" s="44">
        <v>0</v>
      </c>
      <c r="E156" s="44">
        <v>0</v>
      </c>
      <c r="F156" s="44">
        <v>0</v>
      </c>
      <c r="G156" s="21">
        <v>0</v>
      </c>
      <c r="L156" s="3"/>
      <c r="M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</row>
    <row r="157" spans="1:255">
      <c r="A157" s="11" t="s">
        <v>262</v>
      </c>
      <c r="B157" s="115">
        <v>2447443.2200000002</v>
      </c>
      <c r="C157" s="41">
        <v>2269036.92</v>
      </c>
      <c r="D157" s="41">
        <v>19664416.039999999</v>
      </c>
      <c r="E157" s="41">
        <v>17971669.68</v>
      </c>
      <c r="F157" s="41">
        <v>1692746.3599999994</v>
      </c>
      <c r="G157" s="22">
        <v>9.4200000000000061E-2</v>
      </c>
      <c r="L157" s="3"/>
      <c r="M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</row>
    <row r="158" spans="1:255">
      <c r="A158" s="11" t="s">
        <v>273</v>
      </c>
      <c r="B158" s="50">
        <v>23040475.719999999</v>
      </c>
      <c r="C158" s="20">
        <v>21860285.760000005</v>
      </c>
      <c r="D158" s="20">
        <v>211388336.64999998</v>
      </c>
      <c r="E158" s="20">
        <v>194571531.59999996</v>
      </c>
      <c r="F158" s="20">
        <v>16816805.050000019</v>
      </c>
      <c r="G158" s="21">
        <v>8.6400000000000032E-2</v>
      </c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</row>
    <row r="159" spans="1:255">
      <c r="A159"/>
      <c r="B159" s="116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</row>
    <row r="160" spans="1:255" ht="15.75">
      <c r="A160" s="110" t="s">
        <v>274</v>
      </c>
      <c r="B160" s="116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</row>
    <row r="161" spans="1:255">
      <c r="A161" s="11" t="s">
        <v>44</v>
      </c>
      <c r="B161" s="50">
        <v>73461127</v>
      </c>
      <c r="C161" s="20">
        <v>67252209.430000007</v>
      </c>
      <c r="D161" s="20">
        <v>1006927049.84</v>
      </c>
      <c r="E161" s="20">
        <v>916044161.08999991</v>
      </c>
      <c r="F161" s="20">
        <v>90882888.750000119</v>
      </c>
      <c r="G161" s="21">
        <v>9.9199999999999955E-2</v>
      </c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</row>
    <row r="162" spans="1:255">
      <c r="A162" s="11" t="s">
        <v>275</v>
      </c>
      <c r="B162" s="117">
        <v>0</v>
      </c>
      <c r="C162" s="46">
        <v>0</v>
      </c>
      <c r="D162" s="46">
        <v>0</v>
      </c>
      <c r="E162" s="46">
        <v>0</v>
      </c>
      <c r="F162" s="46">
        <v>0</v>
      </c>
      <c r="G162" s="21">
        <v>0</v>
      </c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</row>
    <row r="163" spans="1:255">
      <c r="A163" s="11" t="s">
        <v>276</v>
      </c>
      <c r="B163" s="117">
        <v>0</v>
      </c>
      <c r="C163" s="46">
        <v>873000</v>
      </c>
      <c r="D163" s="46">
        <v>-5235592.2699999996</v>
      </c>
      <c r="E163" s="46">
        <v>7857000</v>
      </c>
      <c r="F163" s="46">
        <v>-13092592.27</v>
      </c>
      <c r="G163" s="34">
        <v>-1.6663999999999999</v>
      </c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</row>
    <row r="164" spans="1:255">
      <c r="A164" s="11" t="s">
        <v>296</v>
      </c>
      <c r="B164" s="117">
        <v>0</v>
      </c>
      <c r="C164" s="46">
        <v>20000</v>
      </c>
      <c r="D164" s="46">
        <v>60000</v>
      </c>
      <c r="E164" s="46">
        <v>180000</v>
      </c>
      <c r="F164" s="46">
        <v>-120000</v>
      </c>
      <c r="G164" s="34">
        <v>-0.66670000000000007</v>
      </c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</row>
    <row r="165" spans="1:255">
      <c r="A165" s="11" t="s">
        <v>288</v>
      </c>
      <c r="B165" s="117">
        <v>0</v>
      </c>
      <c r="C165" s="46">
        <v>0</v>
      </c>
      <c r="D165" s="46">
        <v>1713320.25</v>
      </c>
      <c r="E165" s="46">
        <v>0</v>
      </c>
      <c r="F165" s="46">
        <v>1713320.25</v>
      </c>
      <c r="G165" s="34">
        <v>0</v>
      </c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</row>
    <row r="166" spans="1:255">
      <c r="A166" s="23" t="s">
        <v>289</v>
      </c>
      <c r="B166" s="117">
        <v>0</v>
      </c>
      <c r="C166" s="46">
        <v>80000</v>
      </c>
      <c r="D166" s="46">
        <v>614187</v>
      </c>
      <c r="E166" s="46">
        <v>720000</v>
      </c>
      <c r="F166" s="46">
        <v>-105813</v>
      </c>
      <c r="G166" s="34">
        <v>-0.14700000000000002</v>
      </c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</row>
    <row r="167" spans="1:255">
      <c r="A167" s="11" t="s">
        <v>277</v>
      </c>
      <c r="B167" s="115">
        <v>57788859.810000002</v>
      </c>
      <c r="C167" s="41">
        <v>67000000</v>
      </c>
      <c r="D167" s="37">
        <v>175138933.97</v>
      </c>
      <c r="E167" s="37">
        <v>330000000</v>
      </c>
      <c r="F167" s="37">
        <v>-154861066.03</v>
      </c>
      <c r="G167" s="22">
        <v>-0.46930000000000005</v>
      </c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</row>
    <row r="168" spans="1:255">
      <c r="A168" s="11" t="s">
        <v>278</v>
      </c>
      <c r="B168" s="50">
        <v>131249986.81</v>
      </c>
      <c r="C168" s="20">
        <v>135225209.43000001</v>
      </c>
      <c r="D168" s="20">
        <v>1179217898.79</v>
      </c>
      <c r="E168" s="20">
        <v>1254801161.0899999</v>
      </c>
      <c r="F168" s="20">
        <v>-75583262.299999878</v>
      </c>
      <c r="G168" s="21">
        <v>-6.0200000000000031E-2</v>
      </c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</row>
    <row r="169" spans="1:255">
      <c r="A169"/>
      <c r="B169" s="116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</row>
    <row r="170" spans="1:255" ht="15.75">
      <c r="A170" s="110" t="s">
        <v>279</v>
      </c>
      <c r="B170" s="50"/>
      <c r="C170" s="20"/>
      <c r="D170" s="20"/>
      <c r="E170" s="20"/>
      <c r="F170" s="20"/>
      <c r="G170" s="21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</row>
    <row r="171" spans="1:255" ht="13.9" customHeight="1">
      <c r="A171" s="11" t="s">
        <v>44</v>
      </c>
      <c r="B171" s="50">
        <v>195286062.15000001</v>
      </c>
      <c r="C171" s="20">
        <v>206986291.24000001</v>
      </c>
      <c r="D171" s="20">
        <v>347235486.73000002</v>
      </c>
      <c r="E171" s="20">
        <v>387806377.99000001</v>
      </c>
      <c r="F171" s="20">
        <v>-40570891.25999999</v>
      </c>
      <c r="G171" s="21">
        <v>-0.10460000000000003</v>
      </c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</row>
    <row r="172" spans="1:255" ht="13.9" customHeight="1">
      <c r="A172" s="11" t="s">
        <v>277</v>
      </c>
      <c r="B172" s="115">
        <v>5318840.7000000011</v>
      </c>
      <c r="C172" s="41">
        <v>3342328.9599999995</v>
      </c>
      <c r="D172" s="41">
        <v>67668043.809999987</v>
      </c>
      <c r="E172" s="41">
        <v>34674242.899999999</v>
      </c>
      <c r="F172" s="41">
        <v>32993800.909999989</v>
      </c>
      <c r="G172" s="22">
        <v>0.95150000000000001</v>
      </c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</row>
    <row r="173" spans="1:255" ht="13.9" customHeight="1">
      <c r="A173" s="11" t="s">
        <v>280</v>
      </c>
      <c r="B173" s="50">
        <v>200604902.84999999</v>
      </c>
      <c r="C173" s="20">
        <v>210328620.20000002</v>
      </c>
      <c r="D173" s="20">
        <v>414903530.54000002</v>
      </c>
      <c r="E173" s="20">
        <v>422480620.88999999</v>
      </c>
      <c r="F173" s="20">
        <v>-7577090.3500000015</v>
      </c>
      <c r="G173" s="21">
        <v>-1.7900000000000027E-2</v>
      </c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</row>
    <row r="174" spans="1:255" ht="13.9" customHeight="1">
      <c r="A174"/>
      <c r="B174" s="116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</row>
    <row r="175" spans="1:255" ht="13.9" customHeight="1">
      <c r="A175" s="110" t="s">
        <v>281</v>
      </c>
      <c r="B175" s="116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</row>
    <row r="176" spans="1:255" ht="13.9" customHeight="1">
      <c r="A176" s="11" t="s">
        <v>44</v>
      </c>
      <c r="B176" s="50">
        <v>6223276.5</v>
      </c>
      <c r="C176" s="20">
        <v>6100483.79</v>
      </c>
      <c r="D176" s="20">
        <v>57674998.690000005</v>
      </c>
      <c r="E176" s="20">
        <v>58451806.810000002</v>
      </c>
      <c r="F176" s="20">
        <v>-776808.11999999732</v>
      </c>
      <c r="G176" s="21">
        <v>-1.3299999999999979E-2</v>
      </c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</row>
    <row r="177" spans="1:255" ht="13.9" customHeight="1">
      <c r="A177" s="11" t="s">
        <v>216</v>
      </c>
      <c r="B177" s="118">
        <v>0</v>
      </c>
      <c r="C177" s="45">
        <v>0</v>
      </c>
      <c r="D177" s="44">
        <v>0</v>
      </c>
      <c r="E177" s="44">
        <v>0</v>
      </c>
      <c r="F177" s="44">
        <v>0</v>
      </c>
      <c r="G177" s="21">
        <v>0</v>
      </c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</row>
    <row r="178" spans="1:255" ht="13.9" customHeight="1">
      <c r="A178" s="11" t="s">
        <v>217</v>
      </c>
      <c r="B178" s="118">
        <v>0</v>
      </c>
      <c r="C178" s="45">
        <v>0</v>
      </c>
      <c r="D178" s="44">
        <v>0</v>
      </c>
      <c r="E178" s="44">
        <v>0</v>
      </c>
      <c r="F178" s="44">
        <v>0</v>
      </c>
      <c r="G178" s="21">
        <v>0</v>
      </c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</row>
    <row r="179" spans="1:255" ht="13.9" customHeight="1">
      <c r="A179" s="11" t="s">
        <v>218</v>
      </c>
      <c r="B179" s="118">
        <v>0</v>
      </c>
      <c r="C179" s="45">
        <v>0</v>
      </c>
      <c r="D179" s="44">
        <v>0</v>
      </c>
      <c r="E179" s="44">
        <v>0</v>
      </c>
      <c r="F179" s="44">
        <v>0</v>
      </c>
      <c r="G179" s="21">
        <v>0</v>
      </c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</row>
    <row r="180" spans="1:255" ht="13.9" customHeight="1">
      <c r="A180" s="11" t="s">
        <v>47</v>
      </c>
      <c r="B180" s="115">
        <v>1750527.79</v>
      </c>
      <c r="C180" s="41">
        <v>1623352.51</v>
      </c>
      <c r="D180" s="41">
        <v>13186080.870000001</v>
      </c>
      <c r="E180" s="41">
        <v>13498865.65</v>
      </c>
      <c r="F180" s="41">
        <v>-312784.77999999933</v>
      </c>
      <c r="G180" s="22">
        <v>-2.3199999999999998E-2</v>
      </c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</row>
    <row r="181" spans="1:255" ht="14.1" customHeight="1">
      <c r="A181" s="11" t="s">
        <v>48</v>
      </c>
      <c r="B181" s="50">
        <v>7973804.29</v>
      </c>
      <c r="C181" s="20">
        <v>7723836.2999999998</v>
      </c>
      <c r="D181" s="20">
        <v>70861079.560000002</v>
      </c>
      <c r="E181" s="20">
        <v>71950672.460000008</v>
      </c>
      <c r="F181" s="20">
        <v>-1089592.8999999966</v>
      </c>
      <c r="G181" s="21">
        <v>-1.5100000000000002E-2</v>
      </c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</row>
    <row r="182" spans="1:255" ht="14.1" customHeight="1">
      <c r="A182" s="11"/>
      <c r="B182" s="114" t="s">
        <v>0</v>
      </c>
      <c r="C182" s="11" t="s">
        <v>0</v>
      </c>
      <c r="D182" s="11"/>
      <c r="E182" s="11"/>
      <c r="F182" s="11"/>
      <c r="G182" s="21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</row>
    <row r="183" spans="1:255" ht="13.9" customHeight="1">
      <c r="A183" s="110" t="s">
        <v>49</v>
      </c>
      <c r="B183" s="114"/>
      <c r="C183" s="11"/>
      <c r="D183" s="11"/>
      <c r="E183" s="11"/>
      <c r="F183" s="11"/>
      <c r="G183" s="21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</row>
    <row r="184" spans="1:255" ht="13.9" customHeight="1">
      <c r="A184" s="11" t="s">
        <v>44</v>
      </c>
      <c r="B184" s="50">
        <v>824912.61</v>
      </c>
      <c r="C184" s="20">
        <v>587608.81000000006</v>
      </c>
      <c r="D184" s="20">
        <v>4918881.3000000007</v>
      </c>
      <c r="E184" s="20">
        <v>8066055.6799999978</v>
      </c>
      <c r="F184" s="20">
        <v>-3147174.3799999971</v>
      </c>
      <c r="G184" s="21">
        <v>-0.39019999999999999</v>
      </c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</row>
    <row r="185" spans="1:255" ht="13.9" customHeight="1">
      <c r="A185" s="11" t="s">
        <v>216</v>
      </c>
      <c r="B185" s="118">
        <v>0</v>
      </c>
      <c r="C185" s="45">
        <v>0</v>
      </c>
      <c r="D185" s="44">
        <v>0</v>
      </c>
      <c r="E185" s="44">
        <v>0</v>
      </c>
      <c r="F185" s="44">
        <v>0</v>
      </c>
      <c r="G185" s="21">
        <v>0</v>
      </c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</row>
    <row r="186" spans="1:255" ht="13.9" customHeight="1">
      <c r="A186" s="11" t="s">
        <v>217</v>
      </c>
      <c r="B186" s="118">
        <v>0</v>
      </c>
      <c r="C186" s="45">
        <v>0</v>
      </c>
      <c r="D186" s="44">
        <v>0</v>
      </c>
      <c r="E186" s="44">
        <v>0</v>
      </c>
      <c r="F186" s="44">
        <v>0</v>
      </c>
      <c r="G186" s="21">
        <v>0</v>
      </c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</row>
    <row r="187" spans="1:255" ht="13.9" customHeight="1">
      <c r="A187" s="11" t="s">
        <v>218</v>
      </c>
      <c r="B187" s="118">
        <v>0</v>
      </c>
      <c r="C187" s="45">
        <v>0</v>
      </c>
      <c r="D187" s="44">
        <v>0</v>
      </c>
      <c r="E187" s="44">
        <v>0</v>
      </c>
      <c r="F187" s="44">
        <v>0</v>
      </c>
      <c r="G187" s="21">
        <v>0</v>
      </c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</row>
    <row r="188" spans="1:255" ht="13.9" customHeight="1">
      <c r="A188" s="11" t="s">
        <v>47</v>
      </c>
      <c r="B188" s="115">
        <v>174083.99</v>
      </c>
      <c r="C188" s="41">
        <v>277102.23</v>
      </c>
      <c r="D188" s="41">
        <v>2410399.21</v>
      </c>
      <c r="E188" s="41">
        <v>4176340.4999999995</v>
      </c>
      <c r="F188" s="41">
        <v>-1765941.2899999996</v>
      </c>
      <c r="G188" s="22">
        <v>-0.42279999999999995</v>
      </c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</row>
    <row r="189" spans="1:255" ht="13.9" customHeight="1">
      <c r="A189" s="11" t="s">
        <v>50</v>
      </c>
      <c r="B189" s="50">
        <v>998996.6</v>
      </c>
      <c r="C189" s="20">
        <v>864711.04</v>
      </c>
      <c r="D189" s="20">
        <v>7329280.5100000007</v>
      </c>
      <c r="E189" s="20">
        <v>12242396.179999998</v>
      </c>
      <c r="F189" s="20">
        <v>-4913115.6699999962</v>
      </c>
      <c r="G189" s="21">
        <v>-0.40129999999999999</v>
      </c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</row>
    <row r="190" spans="1:255" ht="13.9" customHeight="1">
      <c r="A190" s="11"/>
      <c r="B190" s="50"/>
      <c r="C190" s="20"/>
      <c r="D190" s="20"/>
      <c r="E190" s="20"/>
      <c r="F190" s="20"/>
      <c r="G190" s="21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</row>
    <row r="191" spans="1:255" ht="13.9" customHeight="1">
      <c r="A191" s="110" t="s">
        <v>51</v>
      </c>
      <c r="B191" s="50"/>
      <c r="C191" s="20"/>
      <c r="D191" s="20"/>
      <c r="E191" s="20"/>
      <c r="F191" s="20"/>
      <c r="G191" s="21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</row>
    <row r="192" spans="1:255" ht="13.9" customHeight="1">
      <c r="A192" s="11" t="s">
        <v>44</v>
      </c>
      <c r="B192" s="50">
        <v>14612932.6</v>
      </c>
      <c r="C192" s="20">
        <v>14940388.32</v>
      </c>
      <c r="D192" s="20">
        <v>103313805.69999999</v>
      </c>
      <c r="E192" s="20">
        <v>113054651.69999999</v>
      </c>
      <c r="F192" s="50">
        <v>-9740846</v>
      </c>
      <c r="G192" s="21">
        <v>-8.6200000000000054E-2</v>
      </c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</row>
    <row r="193" spans="1:255" ht="13.9" customHeight="1">
      <c r="A193" s="11" t="s">
        <v>52</v>
      </c>
      <c r="B193" s="114">
        <v>6673012.1299999999</v>
      </c>
      <c r="C193" s="44">
        <v>7632393.1900000004</v>
      </c>
      <c r="D193" s="44">
        <v>65658817.780000001</v>
      </c>
      <c r="E193" s="44">
        <v>67076816.019999988</v>
      </c>
      <c r="F193" s="51">
        <v>-1417998.2399999872</v>
      </c>
      <c r="G193" s="21">
        <v>-2.1100000000000008E-2</v>
      </c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</row>
    <row r="194" spans="1:255" ht="13.9" customHeight="1">
      <c r="A194" s="11" t="s">
        <v>53</v>
      </c>
      <c r="B194" s="114">
        <v>3000000</v>
      </c>
      <c r="C194" s="44">
        <v>3000000</v>
      </c>
      <c r="D194" s="44">
        <v>27000000</v>
      </c>
      <c r="E194" s="44">
        <v>27000000</v>
      </c>
      <c r="F194" s="51">
        <v>0</v>
      </c>
      <c r="G194" s="21">
        <v>0</v>
      </c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</row>
    <row r="195" spans="1:255" ht="13.9" customHeight="1">
      <c r="A195" s="11" t="s">
        <v>218</v>
      </c>
      <c r="B195" s="114">
        <v>0</v>
      </c>
      <c r="C195" s="44">
        <v>0</v>
      </c>
      <c r="D195" s="44">
        <v>0</v>
      </c>
      <c r="E195" s="44">
        <v>0</v>
      </c>
      <c r="F195" s="51">
        <v>0</v>
      </c>
      <c r="G195" s="21">
        <v>0</v>
      </c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</row>
    <row r="196" spans="1:255" ht="13.9" customHeight="1">
      <c r="A196" s="11" t="s">
        <v>54</v>
      </c>
      <c r="B196" s="115">
        <v>0</v>
      </c>
      <c r="C196" s="41">
        <v>0</v>
      </c>
      <c r="D196" s="41">
        <v>0</v>
      </c>
      <c r="E196" s="41">
        <v>0</v>
      </c>
      <c r="F196" s="52">
        <v>0</v>
      </c>
      <c r="G196" s="22">
        <v>0</v>
      </c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</row>
    <row r="197" spans="1:255" ht="13.9" customHeight="1">
      <c r="A197" s="11" t="s">
        <v>55</v>
      </c>
      <c r="B197" s="50">
        <v>24285944.73</v>
      </c>
      <c r="C197" s="20">
        <v>25572781.510000002</v>
      </c>
      <c r="D197" s="20">
        <v>195972623.47999999</v>
      </c>
      <c r="E197" s="20">
        <v>207131467.71999997</v>
      </c>
      <c r="F197" s="20">
        <v>-11158844.23999998</v>
      </c>
      <c r="G197" s="21">
        <v>-5.3899999999999948E-2</v>
      </c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</row>
    <row r="198" spans="1:255" ht="13.9" customHeight="1">
      <c r="A198" s="11"/>
      <c r="B198" s="50"/>
      <c r="C198" s="20"/>
      <c r="D198" s="20"/>
      <c r="E198" s="20"/>
      <c r="F198" s="20"/>
      <c r="G198" s="21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</row>
    <row r="199" spans="1:255" ht="13.9" customHeight="1">
      <c r="A199" s="11"/>
      <c r="B199" s="114"/>
      <c r="C199" s="11"/>
      <c r="D199" s="11"/>
      <c r="E199" s="11"/>
      <c r="F199" s="11"/>
      <c r="G199" s="21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</row>
    <row r="200" spans="1:255" ht="13.9" customHeight="1">
      <c r="A200" s="11" t="s">
        <v>40</v>
      </c>
      <c r="B200" s="114"/>
      <c r="C200" s="11"/>
      <c r="D200" s="11"/>
      <c r="E200" s="11"/>
      <c r="F200" s="11"/>
      <c r="G200" s="21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</row>
    <row r="201" spans="1:255" ht="13.9" customHeight="1">
      <c r="A201" s="11" t="s">
        <v>286</v>
      </c>
      <c r="B201" s="114"/>
      <c r="C201" s="11"/>
      <c r="D201" s="11"/>
      <c r="E201" s="11"/>
      <c r="F201" s="11"/>
      <c r="G201" s="21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</row>
    <row r="202" spans="1:255" ht="13.9" customHeight="1">
      <c r="A202" s="11"/>
      <c r="B202" s="114"/>
      <c r="C202" s="11"/>
      <c r="D202" s="11"/>
      <c r="E202" s="11"/>
      <c r="F202" s="11"/>
      <c r="G202" s="21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</row>
    <row r="203" spans="1:255" ht="13.9" customHeight="1">
      <c r="A203" s="111" t="s">
        <v>336</v>
      </c>
      <c r="B203" s="114"/>
      <c r="C203" s="11"/>
      <c r="D203" s="11"/>
      <c r="E203" s="11"/>
      <c r="F203" s="11"/>
      <c r="G203" s="21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</row>
    <row r="204" spans="1:255" ht="13.9" customHeight="1">
      <c r="A204" s="111" t="s">
        <v>328</v>
      </c>
      <c r="B204" s="114"/>
      <c r="C204" s="11"/>
      <c r="D204" s="11"/>
      <c r="E204" s="11"/>
      <c r="F204" s="11"/>
      <c r="G204" s="21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</row>
    <row r="205" spans="1:255" ht="13.9" customHeight="1">
      <c r="A205" s="7"/>
      <c r="B205" s="119"/>
      <c r="C205" s="7"/>
      <c r="D205" s="7" t="s">
        <v>337</v>
      </c>
      <c r="E205" s="7" t="s">
        <v>329</v>
      </c>
      <c r="F205" s="7" t="s">
        <v>41</v>
      </c>
      <c r="G205" s="7" t="s">
        <v>41</v>
      </c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</row>
    <row r="206" spans="1:255" ht="13.9" customHeight="1">
      <c r="A206" s="7"/>
      <c r="B206" s="119" t="s">
        <v>344</v>
      </c>
      <c r="C206" s="7" t="s">
        <v>313</v>
      </c>
      <c r="D206" s="7" t="s">
        <v>42</v>
      </c>
      <c r="E206" s="7" t="s">
        <v>42</v>
      </c>
      <c r="F206" s="7" t="s">
        <v>43</v>
      </c>
      <c r="G206" s="7" t="s">
        <v>43</v>
      </c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</row>
    <row r="207" spans="1:255" ht="13.9" customHeight="1">
      <c r="A207" s="7"/>
      <c r="B207" s="120">
        <v>2013</v>
      </c>
      <c r="C207" s="19">
        <v>2012</v>
      </c>
      <c r="D207" s="48">
        <v>41364</v>
      </c>
      <c r="E207" s="49">
        <v>40999</v>
      </c>
      <c r="F207" s="10" t="s">
        <v>13</v>
      </c>
      <c r="G207" s="10" t="s">
        <v>10</v>
      </c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</row>
    <row r="208" spans="1:255" ht="13.9" customHeight="1">
      <c r="A208" s="11"/>
      <c r="B208" s="114"/>
      <c r="C208" s="11"/>
      <c r="D208" s="11"/>
      <c r="E208" s="11"/>
      <c r="F208" s="11"/>
      <c r="G208" s="21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</row>
    <row r="209" spans="1:255" ht="13.9" customHeight="1">
      <c r="A209" s="110" t="s">
        <v>56</v>
      </c>
      <c r="B209" s="114"/>
      <c r="C209" s="11"/>
      <c r="D209" s="11"/>
      <c r="E209" s="11"/>
      <c r="F209" s="11"/>
      <c r="G209" s="21"/>
      <c r="L209" s="3"/>
      <c r="M209" s="3"/>
      <c r="N209" s="3"/>
      <c r="O209" s="3" t="s">
        <v>39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</row>
    <row r="210" spans="1:255" ht="13.9" customHeight="1">
      <c r="A210" s="23" t="s">
        <v>44</v>
      </c>
      <c r="B210" s="50">
        <v>0</v>
      </c>
      <c r="C210" s="20">
        <v>0</v>
      </c>
      <c r="D210" s="20">
        <v>0</v>
      </c>
      <c r="E210" s="20">
        <v>0</v>
      </c>
      <c r="F210" s="20">
        <v>0</v>
      </c>
      <c r="G210" s="21">
        <v>0</v>
      </c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</row>
    <row r="211" spans="1:255">
      <c r="A211" s="11" t="s">
        <v>57</v>
      </c>
      <c r="B211" s="114">
        <v>22776166.84</v>
      </c>
      <c r="C211" s="44">
        <v>21299514.379999999</v>
      </c>
      <c r="D211" s="44">
        <v>213190961.46000001</v>
      </c>
      <c r="E211" s="44">
        <v>215172259.22</v>
      </c>
      <c r="F211" s="44">
        <v>-1981297.7599999905</v>
      </c>
      <c r="G211" s="21">
        <v>-9.199999999999986E-3</v>
      </c>
      <c r="L211" s="3"/>
      <c r="M211" s="3"/>
      <c r="N211" s="3"/>
      <c r="O211" s="3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</row>
    <row r="212" spans="1:255">
      <c r="A212" s="11" t="s">
        <v>46</v>
      </c>
      <c r="B212" s="114">
        <v>4000000</v>
      </c>
      <c r="C212" s="44">
        <v>4000000</v>
      </c>
      <c r="D212" s="44">
        <v>39123007.350000001</v>
      </c>
      <c r="E212" s="44">
        <v>39763152.280000001</v>
      </c>
      <c r="F212" s="44">
        <v>-640144.9299999997</v>
      </c>
      <c r="G212" s="21">
        <v>-1.6100000000000003E-2</v>
      </c>
      <c r="L212" s="3"/>
      <c r="M212" s="3"/>
      <c r="N212" s="3"/>
      <c r="O212" s="3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</row>
    <row r="213" spans="1:255">
      <c r="A213" s="11" t="s">
        <v>58</v>
      </c>
      <c r="B213" s="114">
        <v>0</v>
      </c>
      <c r="C213" s="44">
        <v>0</v>
      </c>
      <c r="D213" s="44">
        <v>3050000</v>
      </c>
      <c r="E213" s="44">
        <v>3050000</v>
      </c>
      <c r="F213" s="44">
        <v>0</v>
      </c>
      <c r="G213" s="21">
        <v>0</v>
      </c>
      <c r="L213" s="3"/>
      <c r="M213" s="3"/>
      <c r="N213" s="3"/>
      <c r="O213" s="3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</row>
    <row r="214" spans="1:255">
      <c r="A214" s="11" t="s">
        <v>47</v>
      </c>
      <c r="B214" s="114">
        <v>1513442.12</v>
      </c>
      <c r="C214" s="44">
        <v>1513442.08</v>
      </c>
      <c r="D214" s="44">
        <v>39756271.339999996</v>
      </c>
      <c r="E214" s="44">
        <v>39716477.849999994</v>
      </c>
      <c r="F214" s="44">
        <v>39793.490000002086</v>
      </c>
      <c r="G214" s="21">
        <v>9.9999999999988987E-4</v>
      </c>
      <c r="L214" s="3"/>
      <c r="M214" s="3"/>
      <c r="N214" s="3"/>
      <c r="O214" s="3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</row>
    <row r="215" spans="1:255">
      <c r="A215" s="11" t="s">
        <v>59</v>
      </c>
      <c r="B215" s="114">
        <v>69869.2</v>
      </c>
      <c r="C215" s="44">
        <v>227657.65</v>
      </c>
      <c r="D215" s="44">
        <v>1944645.8399999999</v>
      </c>
      <c r="E215" s="44">
        <v>2241777.0900000003</v>
      </c>
      <c r="F215" s="44">
        <v>-297131.25000000047</v>
      </c>
      <c r="G215" s="21">
        <v>-0.13249999999999995</v>
      </c>
      <c r="L215" s="3"/>
      <c r="M215" s="3"/>
      <c r="N215" s="3"/>
      <c r="O215" s="3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</row>
    <row r="216" spans="1:255">
      <c r="A216" s="11" t="s">
        <v>60</v>
      </c>
      <c r="B216" s="114">
        <v>423755.98</v>
      </c>
      <c r="C216" s="44">
        <v>426979.17000000004</v>
      </c>
      <c r="D216" s="44">
        <v>3951795.1199999996</v>
      </c>
      <c r="E216" s="44">
        <v>4214901.6100000003</v>
      </c>
      <c r="F216" s="44">
        <v>-263106.49000000069</v>
      </c>
      <c r="G216" s="21">
        <v>-6.2400000000000011E-2</v>
      </c>
      <c r="L216" s="3"/>
      <c r="M216" s="3"/>
      <c r="N216" s="3"/>
      <c r="O216" s="3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</row>
    <row r="217" spans="1:255">
      <c r="A217" s="11" t="s">
        <v>61</v>
      </c>
      <c r="B217" s="114">
        <v>763047.18</v>
      </c>
      <c r="C217" s="44">
        <v>713000.43</v>
      </c>
      <c r="D217" s="44">
        <v>7265833.3399999999</v>
      </c>
      <c r="E217" s="44">
        <v>7317419.1799999997</v>
      </c>
      <c r="F217" s="44">
        <v>-51585.839999999851</v>
      </c>
      <c r="G217" s="21">
        <v>-7.0000000000000062E-3</v>
      </c>
      <c r="L217" s="3"/>
      <c r="M217" s="3"/>
      <c r="N217" s="3"/>
      <c r="O217" s="3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</row>
    <row r="218" spans="1:255">
      <c r="A218" s="11" t="s">
        <v>62</v>
      </c>
      <c r="B218" s="114">
        <v>33855.760000000002</v>
      </c>
      <c r="C218" s="44">
        <v>28388.52</v>
      </c>
      <c r="D218" s="44">
        <v>208072.03</v>
      </c>
      <c r="E218" s="44">
        <v>183690.21</v>
      </c>
      <c r="F218" s="44">
        <v>24381.820000000007</v>
      </c>
      <c r="G218" s="21">
        <v>0.13270000000000004</v>
      </c>
      <c r="L218" s="3"/>
      <c r="M218" s="3"/>
      <c r="N218" s="3"/>
      <c r="O218" s="3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</row>
    <row r="219" spans="1:255">
      <c r="A219" s="11" t="s">
        <v>63</v>
      </c>
      <c r="B219" s="114">
        <v>13068.32</v>
      </c>
      <c r="C219" s="44">
        <v>10957.97</v>
      </c>
      <c r="D219" s="44">
        <v>80315.819999999978</v>
      </c>
      <c r="E219" s="44">
        <v>70904.41</v>
      </c>
      <c r="F219" s="44">
        <v>9411.4099999999744</v>
      </c>
      <c r="G219" s="21">
        <v>0.13270000000000004</v>
      </c>
      <c r="L219" s="3"/>
      <c r="M219" s="3"/>
      <c r="N219" s="3"/>
      <c r="O219" s="3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</row>
    <row r="220" spans="1:255">
      <c r="A220" s="11" t="s">
        <v>64</v>
      </c>
      <c r="B220" s="114">
        <v>110925.55</v>
      </c>
      <c r="C220" s="44">
        <v>110925.55</v>
      </c>
      <c r="D220" s="44">
        <v>1200706.25</v>
      </c>
      <c r="E220" s="44">
        <v>1200706.21</v>
      </c>
      <c r="F220" s="44">
        <v>4.0000000037252903E-2</v>
      </c>
      <c r="G220" s="21">
        <v>0</v>
      </c>
      <c r="L220" s="3"/>
      <c r="M220" s="3"/>
      <c r="N220" s="3"/>
      <c r="O220" s="3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</row>
    <row r="221" spans="1:255">
      <c r="A221" s="11" t="s">
        <v>65</v>
      </c>
      <c r="B221" s="114">
        <v>139211.87</v>
      </c>
      <c r="C221" s="44">
        <v>129201.97</v>
      </c>
      <c r="D221" s="44">
        <v>1280335.71</v>
      </c>
      <c r="E221" s="44">
        <v>1217931.18</v>
      </c>
      <c r="F221" s="44">
        <v>62404.530000000028</v>
      </c>
      <c r="G221" s="21">
        <v>5.1199999999999912E-2</v>
      </c>
      <c r="L221" s="3"/>
      <c r="M221" s="3"/>
      <c r="N221" s="3"/>
      <c r="O221" s="3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</row>
    <row r="222" spans="1:255">
      <c r="A222" s="11" t="s">
        <v>66</v>
      </c>
      <c r="B222" s="114">
        <v>0</v>
      </c>
      <c r="C222" s="44">
        <v>0</v>
      </c>
      <c r="D222" s="44">
        <v>5750000</v>
      </c>
      <c r="E222" s="44">
        <v>5750000</v>
      </c>
      <c r="F222" s="44">
        <v>0</v>
      </c>
      <c r="G222" s="21">
        <v>0</v>
      </c>
      <c r="L222" s="3"/>
      <c r="M222" s="3"/>
      <c r="N222" s="3"/>
      <c r="O222" s="3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</row>
    <row r="223" spans="1:255">
      <c r="A223" s="11" t="s">
        <v>232</v>
      </c>
      <c r="B223" s="114">
        <v>10209.43</v>
      </c>
      <c r="C223" s="44">
        <v>7355.54</v>
      </c>
      <c r="D223" s="44">
        <v>121992.24999999994</v>
      </c>
      <c r="E223" s="44">
        <v>121834.85999999999</v>
      </c>
      <c r="F223" s="44">
        <v>157.38999999995576</v>
      </c>
      <c r="G223" s="21">
        <v>1.3000000000000789E-3</v>
      </c>
      <c r="L223" s="3"/>
      <c r="M223" s="3"/>
      <c r="N223" s="3"/>
      <c r="O223" s="3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</row>
    <row r="224" spans="1:255">
      <c r="A224" s="23" t="s">
        <v>67</v>
      </c>
      <c r="B224" s="114">
        <v>0</v>
      </c>
      <c r="C224" s="44">
        <v>0</v>
      </c>
      <c r="D224" s="44">
        <v>0</v>
      </c>
      <c r="E224" s="44">
        <v>0</v>
      </c>
      <c r="F224" s="44">
        <v>0</v>
      </c>
      <c r="G224" s="21">
        <v>0</v>
      </c>
      <c r="L224" s="3"/>
      <c r="M224" s="3"/>
      <c r="N224" s="3"/>
      <c r="O224" s="3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</row>
    <row r="225" spans="1:255">
      <c r="A225" s="11" t="s">
        <v>68</v>
      </c>
      <c r="B225" s="117">
        <v>1051.78</v>
      </c>
      <c r="C225" s="46">
        <v>1331661.5000000002</v>
      </c>
      <c r="D225" s="46">
        <v>5796916.8600000003</v>
      </c>
      <c r="E225" s="46">
        <v>7342024.9200000009</v>
      </c>
      <c r="F225" s="46">
        <v>-1545108.0600000005</v>
      </c>
      <c r="G225" s="34">
        <v>-0.21040000000000003</v>
      </c>
      <c r="L225" s="3"/>
      <c r="M225" s="3"/>
      <c r="N225" s="3"/>
      <c r="O225" s="3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</row>
    <row r="226" spans="1:255">
      <c r="A226" s="11" t="s">
        <v>229</v>
      </c>
      <c r="B226" s="117">
        <v>0</v>
      </c>
      <c r="C226" s="46">
        <v>0</v>
      </c>
      <c r="D226" s="46">
        <v>0</v>
      </c>
      <c r="E226" s="46">
        <v>0</v>
      </c>
      <c r="F226" s="46">
        <v>0</v>
      </c>
      <c r="G226" s="34">
        <v>0</v>
      </c>
      <c r="L226" s="3"/>
      <c r="M226" s="3"/>
      <c r="N226" s="3"/>
      <c r="O226" s="3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</row>
    <row r="227" spans="1:255">
      <c r="A227" s="11" t="s">
        <v>69</v>
      </c>
      <c r="B227" s="121">
        <v>29854604.030000005</v>
      </c>
      <c r="C227" s="32">
        <v>29799084.759999998</v>
      </c>
      <c r="D227" s="32">
        <v>322720853.36999989</v>
      </c>
      <c r="E227" s="32">
        <v>327363079.02000004</v>
      </c>
      <c r="F227" s="32">
        <v>-4642225.6499999892</v>
      </c>
      <c r="G227" s="35">
        <v>-1.419999999999999E-2</v>
      </c>
      <c r="L227" s="3"/>
      <c r="M227" s="3"/>
      <c r="N227" s="3"/>
      <c r="O227" s="3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</row>
    <row r="228" spans="1:255">
      <c r="A228"/>
      <c r="B228" s="116"/>
      <c r="L228" s="3"/>
      <c r="M228" s="3"/>
      <c r="N228" s="3"/>
      <c r="O228" s="3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</row>
    <row r="229" spans="1:255" ht="15.75">
      <c r="A229" s="110" t="s">
        <v>70</v>
      </c>
      <c r="B229" s="114"/>
      <c r="C229" s="11"/>
      <c r="D229" s="11"/>
      <c r="E229" s="11"/>
      <c r="F229" s="11"/>
      <c r="G229" s="21"/>
      <c r="L229" s="3"/>
      <c r="M229" s="3"/>
      <c r="N229" s="3"/>
      <c r="O229" s="3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</row>
    <row r="230" spans="1:255">
      <c r="A230" s="11" t="s">
        <v>44</v>
      </c>
      <c r="B230" s="50">
        <v>490279.32</v>
      </c>
      <c r="C230" s="20">
        <v>749049.3</v>
      </c>
      <c r="D230" s="20">
        <v>4866935.53</v>
      </c>
      <c r="E230" s="20">
        <v>6727836.4399999995</v>
      </c>
      <c r="F230" s="20">
        <v>-1860900.9099999992</v>
      </c>
      <c r="G230" s="21">
        <v>-0.27659999999999996</v>
      </c>
      <c r="L230" s="3"/>
      <c r="M230" s="3"/>
      <c r="N230" s="3"/>
      <c r="O230" s="3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</row>
    <row r="231" spans="1:255">
      <c r="A231" s="11" t="s">
        <v>57</v>
      </c>
      <c r="B231" s="114">
        <v>4696997.6500000004</v>
      </c>
      <c r="C231" s="44">
        <v>4066987.78</v>
      </c>
      <c r="D231" s="44">
        <v>38038633.260000005</v>
      </c>
      <c r="E231" s="44">
        <v>32650527.670000002</v>
      </c>
      <c r="F231" s="44">
        <v>5388105.5900000036</v>
      </c>
      <c r="G231" s="21">
        <v>0.16500000000000004</v>
      </c>
      <c r="L231" s="3"/>
      <c r="M231" s="3"/>
      <c r="N231" s="3"/>
      <c r="O231" s="3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</row>
    <row r="232" spans="1:255">
      <c r="A232" s="11" t="s">
        <v>71</v>
      </c>
      <c r="B232" s="114">
        <v>1027188</v>
      </c>
      <c r="C232" s="44">
        <v>1325489.5</v>
      </c>
      <c r="D232" s="44">
        <v>10973629.5</v>
      </c>
      <c r="E232" s="44">
        <v>11168590.5</v>
      </c>
      <c r="F232" s="44">
        <v>-194961</v>
      </c>
      <c r="G232" s="21">
        <v>-1.749999999999996E-2</v>
      </c>
      <c r="L232" s="3"/>
      <c r="M232" s="3"/>
      <c r="N232" s="3"/>
      <c r="O232" s="3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</row>
    <row r="233" spans="1:255">
      <c r="A233" s="11" t="s">
        <v>58</v>
      </c>
      <c r="B233" s="114">
        <v>2100</v>
      </c>
      <c r="C233" s="44">
        <v>2100</v>
      </c>
      <c r="D233" s="44">
        <v>18020</v>
      </c>
      <c r="E233" s="44">
        <v>18980</v>
      </c>
      <c r="F233" s="44">
        <v>-960</v>
      </c>
      <c r="G233" s="21">
        <v>-5.0599999999999978E-2</v>
      </c>
      <c r="L233" s="3"/>
      <c r="M233" s="3"/>
      <c r="N233" s="3"/>
      <c r="O233" s="3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</row>
    <row r="234" spans="1:255">
      <c r="A234" s="11" t="s">
        <v>248</v>
      </c>
      <c r="B234" s="114">
        <v>745420</v>
      </c>
      <c r="C234" s="44">
        <v>973692</v>
      </c>
      <c r="D234" s="44">
        <v>8032876</v>
      </c>
      <c r="E234" s="44">
        <v>8199172</v>
      </c>
      <c r="F234" s="44">
        <v>-166296</v>
      </c>
      <c r="G234" s="21">
        <v>-2.0299999999999985E-2</v>
      </c>
      <c r="L234" s="3"/>
      <c r="M234" s="3"/>
      <c r="N234" s="3"/>
      <c r="O234" s="3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</row>
    <row r="235" spans="1:255">
      <c r="A235" s="11" t="s">
        <v>47</v>
      </c>
      <c r="B235" s="114">
        <v>1928512.83</v>
      </c>
      <c r="C235" s="44">
        <v>1663568.81</v>
      </c>
      <c r="D235" s="44">
        <v>19230974.960000001</v>
      </c>
      <c r="E235" s="44">
        <v>18447441.619999997</v>
      </c>
      <c r="F235" s="44">
        <v>783533.34000000358</v>
      </c>
      <c r="G235" s="21">
        <v>4.2499999999999982E-2</v>
      </c>
      <c r="L235" s="3"/>
      <c r="M235" s="3"/>
      <c r="N235" s="3"/>
      <c r="O235" s="3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</row>
    <row r="236" spans="1:255">
      <c r="A236" s="11" t="s">
        <v>245</v>
      </c>
      <c r="B236" s="114">
        <v>216</v>
      </c>
      <c r="C236" s="44">
        <v>144</v>
      </c>
      <c r="D236" s="44">
        <v>1656</v>
      </c>
      <c r="E236" s="44">
        <v>1848</v>
      </c>
      <c r="F236" s="44">
        <v>-192</v>
      </c>
      <c r="G236" s="21">
        <v>-0.10389999999999999</v>
      </c>
      <c r="L236" s="3"/>
      <c r="M236" s="3"/>
      <c r="N236" s="3"/>
      <c r="O236" s="3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</row>
    <row r="237" spans="1:255">
      <c r="A237" s="23" t="s">
        <v>45</v>
      </c>
      <c r="B237" s="114">
        <v>0</v>
      </c>
      <c r="C237" s="44">
        <v>0</v>
      </c>
      <c r="D237" s="44">
        <v>0</v>
      </c>
      <c r="E237" s="44">
        <v>0</v>
      </c>
      <c r="F237" s="44">
        <v>0</v>
      </c>
      <c r="G237" s="21">
        <v>0</v>
      </c>
      <c r="L237" s="3"/>
      <c r="M237" s="3"/>
      <c r="N237" s="3"/>
      <c r="O237" s="3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</row>
    <row r="238" spans="1:255">
      <c r="A238" s="23" t="s">
        <v>72</v>
      </c>
      <c r="B238" s="114">
        <v>0</v>
      </c>
      <c r="C238" s="44">
        <v>0</v>
      </c>
      <c r="D238" s="44">
        <v>0</v>
      </c>
      <c r="E238" s="44">
        <v>0</v>
      </c>
      <c r="F238" s="44">
        <v>0</v>
      </c>
      <c r="G238" s="21">
        <v>0</v>
      </c>
      <c r="L238" s="3"/>
      <c r="M238" s="3"/>
      <c r="N238" s="3"/>
      <c r="O238" s="3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</row>
    <row r="239" spans="1:255">
      <c r="A239" s="11" t="s">
        <v>73</v>
      </c>
      <c r="B239" s="114">
        <v>20249</v>
      </c>
      <c r="C239" s="44">
        <v>21720</v>
      </c>
      <c r="D239" s="44">
        <v>303676</v>
      </c>
      <c r="E239" s="44">
        <v>310575.82</v>
      </c>
      <c r="F239" s="44">
        <v>-6899.820000000007</v>
      </c>
      <c r="G239" s="21">
        <v>-2.2199999999999998E-2</v>
      </c>
      <c r="L239" s="3"/>
      <c r="M239" s="3"/>
      <c r="N239" s="3"/>
      <c r="O239" s="3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</row>
    <row r="240" spans="1:255">
      <c r="A240" s="11" t="s">
        <v>74</v>
      </c>
      <c r="B240" s="114">
        <v>17454.64</v>
      </c>
      <c r="C240" s="44">
        <v>26646.44</v>
      </c>
      <c r="D240" s="44">
        <v>666937.46</v>
      </c>
      <c r="E240" s="44">
        <v>791653.21999999986</v>
      </c>
      <c r="F240" s="44">
        <v>-124715.75999999989</v>
      </c>
      <c r="G240" s="21">
        <v>-0.15749999999999997</v>
      </c>
      <c r="L240" s="3"/>
      <c r="M240" s="3"/>
      <c r="N240" s="3"/>
      <c r="O240" s="3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</row>
    <row r="241" spans="1:255">
      <c r="A241" s="11" t="s">
        <v>75</v>
      </c>
      <c r="B241" s="114">
        <v>0</v>
      </c>
      <c r="C241" s="44">
        <v>0</v>
      </c>
      <c r="D241" s="44">
        <v>0</v>
      </c>
      <c r="E241" s="44">
        <v>0</v>
      </c>
      <c r="F241" s="44">
        <v>0</v>
      </c>
      <c r="G241" s="21">
        <v>0</v>
      </c>
      <c r="L241" s="3"/>
      <c r="M241" s="3"/>
      <c r="N241" s="3"/>
      <c r="O241" s="3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</row>
    <row r="242" spans="1:255">
      <c r="A242" s="11" t="s">
        <v>237</v>
      </c>
      <c r="B242" s="114">
        <v>31301.5</v>
      </c>
      <c r="C242" s="44">
        <v>33669</v>
      </c>
      <c r="D242" s="44">
        <v>281204</v>
      </c>
      <c r="E242" s="44">
        <v>271005.5</v>
      </c>
      <c r="F242" s="44">
        <v>10198.5</v>
      </c>
      <c r="G242" s="21">
        <v>3.7600000000000078E-2</v>
      </c>
      <c r="L242" s="3"/>
      <c r="M242" s="3"/>
      <c r="N242" s="3"/>
      <c r="O242" s="3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</row>
    <row r="243" spans="1:255">
      <c r="A243" s="11" t="s">
        <v>76</v>
      </c>
      <c r="B243" s="114">
        <v>19968</v>
      </c>
      <c r="C243" s="44">
        <v>22482</v>
      </c>
      <c r="D243" s="44">
        <v>182166</v>
      </c>
      <c r="E243" s="44">
        <v>178608</v>
      </c>
      <c r="F243" s="44">
        <v>3558</v>
      </c>
      <c r="G243" s="21">
        <v>1.9900000000000029E-2</v>
      </c>
      <c r="L243" s="3"/>
      <c r="M243" s="3"/>
      <c r="N243" s="3"/>
      <c r="O243" s="3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</row>
    <row r="244" spans="1:255">
      <c r="A244" s="11" t="s">
        <v>77</v>
      </c>
      <c r="B244" s="114">
        <v>44320</v>
      </c>
      <c r="C244" s="44">
        <v>52340</v>
      </c>
      <c r="D244" s="44">
        <v>422660</v>
      </c>
      <c r="E244" s="44">
        <v>437540</v>
      </c>
      <c r="F244" s="44">
        <v>-14880</v>
      </c>
      <c r="G244" s="21">
        <v>-3.400000000000003E-2</v>
      </c>
      <c r="L244" s="3"/>
      <c r="M244" s="3"/>
      <c r="N244" s="3"/>
      <c r="O244" s="3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</row>
    <row r="245" spans="1:255">
      <c r="A245" s="23" t="s">
        <v>210</v>
      </c>
      <c r="B245" s="114">
        <v>750</v>
      </c>
      <c r="C245" s="44">
        <v>1200</v>
      </c>
      <c r="D245" s="44">
        <v>8675</v>
      </c>
      <c r="E245" s="44">
        <v>9950</v>
      </c>
      <c r="F245" s="44">
        <v>-1275</v>
      </c>
      <c r="G245" s="21">
        <v>-0.12809999999999999</v>
      </c>
      <c r="L245" s="3"/>
      <c r="M245" s="3"/>
      <c r="N245" s="3"/>
      <c r="O245" s="3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</row>
    <row r="246" spans="1:255">
      <c r="A246" s="23" t="s">
        <v>214</v>
      </c>
      <c r="B246" s="114">
        <v>4975</v>
      </c>
      <c r="C246" s="44">
        <v>5925</v>
      </c>
      <c r="D246" s="44">
        <v>50175</v>
      </c>
      <c r="E246" s="44">
        <v>51100</v>
      </c>
      <c r="F246" s="44">
        <v>-925</v>
      </c>
      <c r="G246" s="21">
        <v>-1.8100000000000005E-2</v>
      </c>
      <c r="L246" s="3"/>
      <c r="M246" s="3"/>
      <c r="N246" s="3"/>
      <c r="O246" s="3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</row>
    <row r="247" spans="1:255">
      <c r="A247" s="23" t="s">
        <v>228</v>
      </c>
      <c r="B247" s="114">
        <v>35262</v>
      </c>
      <c r="C247" s="44">
        <v>43210.239999999998</v>
      </c>
      <c r="D247" s="44">
        <v>358129.43999999994</v>
      </c>
      <c r="E247" s="44">
        <v>361898.16</v>
      </c>
      <c r="F247" s="44">
        <v>-3768.7200000000303</v>
      </c>
      <c r="G247" s="21">
        <v>-1.0399999999999965E-2</v>
      </c>
      <c r="L247" s="3"/>
      <c r="M247" s="3"/>
      <c r="N247" s="3"/>
      <c r="O247" s="3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</row>
    <row r="248" spans="1:255">
      <c r="A248" s="23" t="s">
        <v>211</v>
      </c>
      <c r="B248" s="114">
        <v>300506</v>
      </c>
      <c r="C248" s="44">
        <v>318720.26</v>
      </c>
      <c r="D248" s="44">
        <v>2993493.06</v>
      </c>
      <c r="E248" s="44">
        <v>2532640.84</v>
      </c>
      <c r="F248" s="44">
        <v>460852.2200000002</v>
      </c>
      <c r="G248" s="21">
        <v>0.18199999999999994</v>
      </c>
      <c r="L248" s="3"/>
      <c r="M248" s="3"/>
      <c r="N248" s="3"/>
      <c r="O248" s="3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</row>
    <row r="249" spans="1:255">
      <c r="A249" s="122" t="s">
        <v>290</v>
      </c>
      <c r="B249" s="114">
        <v>312</v>
      </c>
      <c r="C249" s="44">
        <v>312</v>
      </c>
      <c r="D249" s="44">
        <v>3600</v>
      </c>
      <c r="E249" s="44">
        <v>3120</v>
      </c>
      <c r="F249" s="44">
        <v>480</v>
      </c>
      <c r="G249" s="21">
        <v>0.15379999999999994</v>
      </c>
      <c r="L249" s="3"/>
      <c r="M249" s="3"/>
      <c r="N249" s="3"/>
      <c r="O249" s="3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</row>
    <row r="250" spans="1:255">
      <c r="A250" s="11" t="s">
        <v>78</v>
      </c>
      <c r="B250" s="117">
        <v>0</v>
      </c>
      <c r="C250" s="46">
        <v>0</v>
      </c>
      <c r="D250" s="46">
        <v>0</v>
      </c>
      <c r="E250" s="46">
        <v>0</v>
      </c>
      <c r="F250" s="46">
        <v>0</v>
      </c>
      <c r="G250" s="34">
        <v>0</v>
      </c>
      <c r="L250" s="3"/>
      <c r="M250" s="3"/>
      <c r="N250" s="3"/>
      <c r="O250" s="3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</row>
    <row r="251" spans="1:255">
      <c r="A251" s="11" t="s">
        <v>283</v>
      </c>
      <c r="B251" s="117">
        <v>455286.95</v>
      </c>
      <c r="C251" s="46">
        <v>270467.34999999998</v>
      </c>
      <c r="D251" s="46">
        <v>3875064.9900000007</v>
      </c>
      <c r="E251" s="46">
        <v>1206335.6000000001</v>
      </c>
      <c r="F251" s="46">
        <v>2668729.3900000006</v>
      </c>
      <c r="G251" s="34">
        <v>2.2122999999999999</v>
      </c>
      <c r="L251" s="3"/>
      <c r="M251" s="3"/>
      <c r="N251" s="3"/>
      <c r="O251" s="3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</row>
    <row r="252" spans="1:255">
      <c r="A252" s="11" t="s">
        <v>240</v>
      </c>
      <c r="B252" s="117">
        <v>2016</v>
      </c>
      <c r="C252" s="46">
        <v>2496</v>
      </c>
      <c r="D252" s="46">
        <v>24864</v>
      </c>
      <c r="E252" s="46">
        <v>22680</v>
      </c>
      <c r="F252" s="46">
        <v>2184</v>
      </c>
      <c r="G252" s="34">
        <v>9.6300000000000052E-2</v>
      </c>
      <c r="L252" s="3"/>
      <c r="M252" s="3"/>
      <c r="N252" s="3"/>
      <c r="O252" s="3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</row>
    <row r="253" spans="1:255">
      <c r="A253" s="123" t="s">
        <v>330</v>
      </c>
      <c r="B253" s="115">
        <v>456</v>
      </c>
      <c r="C253" s="41">
        <v>336</v>
      </c>
      <c r="D253" s="25">
        <v>3528</v>
      </c>
      <c r="E253" s="41">
        <v>6648</v>
      </c>
      <c r="F253" s="41">
        <v>-3120</v>
      </c>
      <c r="G253" s="22">
        <v>-0.46930000000000005</v>
      </c>
      <c r="L253" s="3"/>
      <c r="M253" s="3"/>
      <c r="N253" s="3"/>
      <c r="O253" s="3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</row>
    <row r="254" spans="1:255">
      <c r="A254" s="11" t="s">
        <v>79</v>
      </c>
      <c r="B254" s="50">
        <v>9823570.8900000006</v>
      </c>
      <c r="C254" s="20">
        <v>9580555.6799999997</v>
      </c>
      <c r="D254" s="20">
        <v>90336898.199999988</v>
      </c>
      <c r="E254" s="20">
        <v>83398151.369999975</v>
      </c>
      <c r="F254" s="20">
        <v>6938746.8300000094</v>
      </c>
      <c r="G254" s="21">
        <v>8.3199999999999941E-2</v>
      </c>
      <c r="L254" s="3"/>
      <c r="M254" s="3"/>
      <c r="N254" s="3"/>
      <c r="O254" s="3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</row>
    <row r="255" spans="1:255">
      <c r="A255" s="11"/>
      <c r="B255" s="114"/>
      <c r="C255" s="11"/>
      <c r="D255" s="11"/>
      <c r="E255" s="11"/>
      <c r="F255" s="11"/>
      <c r="G255" s="21"/>
      <c r="L255" s="3"/>
      <c r="M255" s="3"/>
      <c r="N255" s="3"/>
      <c r="O255" s="3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</row>
    <row r="256" spans="1:255" ht="15.75">
      <c r="A256" s="110" t="s">
        <v>80</v>
      </c>
      <c r="B256" s="114"/>
      <c r="C256" s="11"/>
      <c r="D256" s="11"/>
      <c r="E256" s="11"/>
      <c r="F256" s="11"/>
      <c r="G256" s="21"/>
      <c r="L256" s="3"/>
      <c r="M256" s="3"/>
      <c r="N256" s="3"/>
      <c r="O256" s="3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</row>
    <row r="257" spans="1:255">
      <c r="A257" s="11" t="s">
        <v>44</v>
      </c>
      <c r="B257" s="50">
        <v>0</v>
      </c>
      <c r="C257" s="20">
        <v>0</v>
      </c>
      <c r="D257" s="20">
        <v>0</v>
      </c>
      <c r="E257" s="20">
        <v>0</v>
      </c>
      <c r="F257" s="20">
        <v>0</v>
      </c>
      <c r="G257" s="34">
        <v>0</v>
      </c>
      <c r="L257" s="3"/>
      <c r="M257" s="3"/>
      <c r="N257" s="3"/>
      <c r="O257" s="3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</row>
    <row r="258" spans="1:255">
      <c r="A258" s="11" t="s">
        <v>291</v>
      </c>
      <c r="B258" s="124">
        <v>813981.58</v>
      </c>
      <c r="C258" s="24">
        <v>1002976.81</v>
      </c>
      <c r="D258" s="41">
        <v>7255994.0899999999</v>
      </c>
      <c r="E258" s="41">
        <v>6809124.7919999994</v>
      </c>
      <c r="F258" s="41">
        <v>446869.29800000042</v>
      </c>
      <c r="G258" s="22">
        <v>6.5600000000000103E-2</v>
      </c>
      <c r="L258" s="3"/>
      <c r="M258" s="3"/>
      <c r="N258" s="3"/>
      <c r="O258" s="3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</row>
    <row r="259" spans="1:255">
      <c r="A259" s="11" t="s">
        <v>81</v>
      </c>
      <c r="B259" s="50">
        <v>813981.58</v>
      </c>
      <c r="C259" s="20">
        <v>1002976.81</v>
      </c>
      <c r="D259" s="20">
        <v>7255994.0899999999</v>
      </c>
      <c r="E259" s="20">
        <v>6809124.7919999994</v>
      </c>
      <c r="F259" s="20">
        <v>446869.29800000042</v>
      </c>
      <c r="G259" s="21">
        <v>6.5600000000000103E-2</v>
      </c>
      <c r="L259" s="3"/>
      <c r="M259" s="3"/>
      <c r="N259" s="3"/>
      <c r="O259" s="3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</row>
    <row r="260" spans="1:255">
      <c r="A260" s="11"/>
      <c r="B260" s="114"/>
      <c r="C260" s="11"/>
      <c r="D260" s="11"/>
      <c r="E260" s="11"/>
      <c r="F260" s="11"/>
      <c r="G260" s="21"/>
      <c r="L260" s="3"/>
      <c r="M260" s="3"/>
      <c r="N260" s="3"/>
      <c r="O260" s="3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</row>
    <row r="261" spans="1:255" ht="15.75">
      <c r="A261" s="110" t="s">
        <v>82</v>
      </c>
      <c r="B261" s="114"/>
      <c r="C261" s="11"/>
      <c r="D261" s="11"/>
      <c r="E261" s="11"/>
      <c r="F261" s="11"/>
      <c r="G261" s="21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</row>
    <row r="262" spans="1:255">
      <c r="A262" s="11" t="s">
        <v>44</v>
      </c>
      <c r="B262" s="50">
        <v>9054131.0899999999</v>
      </c>
      <c r="C262" s="20">
        <v>18568814.66</v>
      </c>
      <c r="D262" s="20">
        <v>89663778.990000024</v>
      </c>
      <c r="E262" s="20">
        <v>91945460.420000002</v>
      </c>
      <c r="F262" s="20">
        <v>-2281681.4299999774</v>
      </c>
      <c r="G262" s="21">
        <v>-2.4800000000000044E-2</v>
      </c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</row>
    <row r="263" spans="1:255">
      <c r="A263" s="11" t="s">
        <v>45</v>
      </c>
      <c r="B263" s="114">
        <v>5142816.75</v>
      </c>
      <c r="C263" s="44">
        <v>4991040.3600000003</v>
      </c>
      <c r="D263" s="44">
        <v>6340510.1699999999</v>
      </c>
      <c r="E263" s="44">
        <v>6132273.2600000007</v>
      </c>
      <c r="F263" s="44">
        <v>208236.90999999922</v>
      </c>
      <c r="G263" s="21">
        <v>3.400000000000003E-2</v>
      </c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</row>
    <row r="264" spans="1:255">
      <c r="A264" s="11" t="s">
        <v>83</v>
      </c>
      <c r="B264" s="114">
        <v>5142816.0999999996</v>
      </c>
      <c r="C264" s="44">
        <v>4991039.5199999996</v>
      </c>
      <c r="D264" s="44">
        <v>6340510.5699999994</v>
      </c>
      <c r="E264" s="44">
        <v>6132272.6199999992</v>
      </c>
      <c r="F264" s="44">
        <v>208237.95000000019</v>
      </c>
      <c r="G264" s="21">
        <v>3.400000000000003E-2</v>
      </c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</row>
    <row r="265" spans="1:255">
      <c r="A265" s="11" t="s">
        <v>84</v>
      </c>
      <c r="B265" s="114">
        <v>585632.75</v>
      </c>
      <c r="C265" s="44">
        <v>282080.25</v>
      </c>
      <c r="D265" s="44">
        <v>2981022.01</v>
      </c>
      <c r="E265" s="44">
        <v>2564546.7599999998</v>
      </c>
      <c r="F265" s="44">
        <v>416475.25</v>
      </c>
      <c r="G265" s="21">
        <v>0.1624000000000001</v>
      </c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</row>
    <row r="266" spans="1:255">
      <c r="A266" s="11" t="s">
        <v>218</v>
      </c>
      <c r="B266" s="114">
        <v>0</v>
      </c>
      <c r="C266" s="44">
        <v>0</v>
      </c>
      <c r="D266" s="44">
        <v>0</v>
      </c>
      <c r="E266" s="44">
        <v>0</v>
      </c>
      <c r="F266" s="44">
        <v>0</v>
      </c>
      <c r="G266" s="21">
        <v>0</v>
      </c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</row>
    <row r="267" spans="1:255">
      <c r="A267" s="11" t="s">
        <v>252</v>
      </c>
      <c r="B267" s="114">
        <v>0</v>
      </c>
      <c r="C267" s="44">
        <v>0</v>
      </c>
      <c r="D267" s="44">
        <v>0</v>
      </c>
      <c r="E267" s="44">
        <v>0</v>
      </c>
      <c r="F267" s="44">
        <v>0</v>
      </c>
      <c r="G267" s="21">
        <v>0</v>
      </c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</row>
    <row r="268" spans="1:255">
      <c r="A268" s="11" t="s">
        <v>85</v>
      </c>
      <c r="B268" s="114">
        <v>0</v>
      </c>
      <c r="C268" s="44">
        <v>0</v>
      </c>
      <c r="D268" s="44">
        <v>1000</v>
      </c>
      <c r="E268" s="44">
        <v>0</v>
      </c>
      <c r="F268" s="44">
        <v>1000</v>
      </c>
      <c r="G268" s="21">
        <v>0</v>
      </c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</row>
    <row r="269" spans="1:255">
      <c r="A269" s="11" t="s">
        <v>86</v>
      </c>
      <c r="B269" s="115">
        <v>76929.759999999995</v>
      </c>
      <c r="C269" s="41">
        <v>56018.6</v>
      </c>
      <c r="D269" s="41">
        <v>190790.38</v>
      </c>
      <c r="E269" s="41">
        <v>168004.15</v>
      </c>
      <c r="F269" s="41">
        <v>22786.23000000001</v>
      </c>
      <c r="G269" s="22">
        <v>0.13559999999999994</v>
      </c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</row>
    <row r="270" spans="1:255">
      <c r="A270" s="11" t="s">
        <v>87</v>
      </c>
      <c r="B270" s="50">
        <v>20002326.449999999</v>
      </c>
      <c r="C270" s="20">
        <v>28888993.390000001</v>
      </c>
      <c r="D270" s="20">
        <v>105517612.12000002</v>
      </c>
      <c r="E270" s="20">
        <v>106942557.21000002</v>
      </c>
      <c r="F270" s="20">
        <v>-1424945.089999978</v>
      </c>
      <c r="G270" s="21">
        <v>-1.3299999999999979E-2</v>
      </c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</row>
    <row r="271" spans="1:255">
      <c r="A271" s="11"/>
      <c r="B271" s="114"/>
      <c r="C271" s="11"/>
      <c r="D271" s="11"/>
      <c r="E271" s="11"/>
      <c r="F271" s="11"/>
      <c r="G271" s="21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</row>
    <row r="272" spans="1:255" ht="15.75">
      <c r="A272" s="110" t="s">
        <v>88</v>
      </c>
      <c r="B272" s="114"/>
      <c r="C272" s="11"/>
      <c r="D272" s="11"/>
      <c r="E272" s="11"/>
      <c r="F272" s="11"/>
      <c r="G272" s="21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</row>
    <row r="273" spans="1:255">
      <c r="A273" s="11" t="s">
        <v>44</v>
      </c>
      <c r="B273" s="50">
        <v>6205300.0899999999</v>
      </c>
      <c r="C273" s="20">
        <v>5721596.6199999992</v>
      </c>
      <c r="D273" s="20">
        <v>52605046.640000001</v>
      </c>
      <c r="E273" s="20">
        <v>49564774.470000006</v>
      </c>
      <c r="F273" s="20">
        <v>3040272.1699999943</v>
      </c>
      <c r="G273" s="21">
        <v>6.129999999999991E-2</v>
      </c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</row>
    <row r="274" spans="1:255">
      <c r="A274" s="11" t="s">
        <v>47</v>
      </c>
      <c r="B274" s="114">
        <v>22875</v>
      </c>
      <c r="C274" s="44">
        <v>31725</v>
      </c>
      <c r="D274" s="44">
        <v>256100</v>
      </c>
      <c r="E274" s="44">
        <v>260085</v>
      </c>
      <c r="F274" s="44">
        <v>-3985</v>
      </c>
      <c r="G274" s="21">
        <v>-1.529999999999998E-2</v>
      </c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</row>
    <row r="275" spans="1:255">
      <c r="A275" s="11" t="s">
        <v>45</v>
      </c>
      <c r="B275" s="114">
        <v>199325</v>
      </c>
      <c r="C275" s="44">
        <v>194435</v>
      </c>
      <c r="D275" s="44">
        <v>1809885</v>
      </c>
      <c r="E275" s="44">
        <v>1831230</v>
      </c>
      <c r="F275" s="44">
        <v>-21345</v>
      </c>
      <c r="G275" s="21">
        <v>-1.1700000000000044E-2</v>
      </c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</row>
    <row r="276" spans="1:255">
      <c r="A276" s="11" t="s">
        <v>89</v>
      </c>
      <c r="B276" s="115">
        <v>519874.26</v>
      </c>
      <c r="C276" s="41">
        <v>538641.74</v>
      </c>
      <c r="D276" s="41">
        <v>4771018.57</v>
      </c>
      <c r="E276" s="41">
        <v>4647353.53</v>
      </c>
      <c r="F276" s="41">
        <v>123665.04000000004</v>
      </c>
      <c r="G276" s="22">
        <v>2.6599999999999957E-2</v>
      </c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</row>
    <row r="277" spans="1:255">
      <c r="A277" s="11" t="s">
        <v>90</v>
      </c>
      <c r="B277" s="50">
        <v>6947374.3499999996</v>
      </c>
      <c r="C277" s="20">
        <v>6486398.3599999994</v>
      </c>
      <c r="D277" s="20">
        <v>59442050.210000001</v>
      </c>
      <c r="E277" s="20">
        <v>56303443.000000007</v>
      </c>
      <c r="F277" s="20">
        <v>3138607.2099999944</v>
      </c>
      <c r="G277" s="21">
        <v>5.5700000000000083E-2</v>
      </c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</row>
    <row r="278" spans="1:255">
      <c r="A278" s="11"/>
      <c r="B278" s="50"/>
      <c r="C278" s="20"/>
      <c r="D278" s="20"/>
      <c r="E278" s="20"/>
      <c r="F278" s="20"/>
      <c r="G278" s="21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</row>
    <row r="279" spans="1:255" ht="15.75">
      <c r="A279" s="110" t="s">
        <v>298</v>
      </c>
      <c r="B279" s="50"/>
      <c r="C279" s="20"/>
      <c r="D279" s="20"/>
      <c r="E279" s="20"/>
      <c r="F279" s="20"/>
      <c r="G279" s="21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</row>
    <row r="280" spans="1:255">
      <c r="A280" s="31" t="s">
        <v>44</v>
      </c>
      <c r="B280" s="115">
        <v>33319.599999999999</v>
      </c>
      <c r="C280" s="41">
        <v>578.91999999999996</v>
      </c>
      <c r="D280" s="41">
        <v>731935.93</v>
      </c>
      <c r="E280" s="41">
        <v>700903.89</v>
      </c>
      <c r="F280" s="41">
        <v>31032.040000000037</v>
      </c>
      <c r="G280" s="22">
        <v>4.4300000000000006E-2</v>
      </c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</row>
    <row r="281" spans="1:255">
      <c r="A281" s="11" t="s">
        <v>299</v>
      </c>
      <c r="B281" s="114">
        <v>33319.599999999999</v>
      </c>
      <c r="C281" s="11">
        <v>578.91999999999996</v>
      </c>
      <c r="D281" s="11">
        <v>731935.93</v>
      </c>
      <c r="E281" s="11">
        <v>700903.89</v>
      </c>
      <c r="F281" s="11">
        <v>31032.040000000037</v>
      </c>
      <c r="G281" s="21">
        <v>4.4300000000000006E-2</v>
      </c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</row>
    <row r="282" spans="1:255">
      <c r="A282" s="11"/>
      <c r="B282" s="114"/>
      <c r="C282" s="11"/>
      <c r="D282" s="11"/>
      <c r="E282" s="11"/>
      <c r="F282" s="11"/>
      <c r="G282" s="21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</row>
    <row r="283" spans="1:255">
      <c r="A283" s="11"/>
      <c r="B283" s="114"/>
      <c r="C283" s="11"/>
      <c r="D283" s="11"/>
      <c r="E283" s="11"/>
      <c r="F283" s="11"/>
      <c r="G283" s="21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</row>
    <row r="284" spans="1:255">
      <c r="A284" s="11" t="s">
        <v>40</v>
      </c>
      <c r="B284" s="114"/>
      <c r="C284" s="11"/>
      <c r="D284" s="11"/>
      <c r="E284" s="11"/>
      <c r="F284" s="11"/>
      <c r="G284" s="21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</row>
    <row r="285" spans="1:255">
      <c r="A285" s="11" t="s">
        <v>286</v>
      </c>
      <c r="B285" s="114"/>
      <c r="C285" s="11"/>
      <c r="D285" s="11"/>
      <c r="E285" s="11"/>
      <c r="F285" s="11"/>
      <c r="G285" s="21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</row>
    <row r="286" spans="1:255">
      <c r="A286" s="11"/>
      <c r="B286" s="114"/>
      <c r="C286" s="11"/>
      <c r="D286" s="11"/>
      <c r="E286" s="11"/>
      <c r="F286" s="11"/>
      <c r="G286" s="21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</row>
    <row r="287" spans="1:255">
      <c r="A287" s="111" t="s">
        <v>336</v>
      </c>
      <c r="B287" s="114"/>
      <c r="C287" s="11"/>
      <c r="D287" s="11"/>
      <c r="E287" s="11"/>
      <c r="F287" s="11"/>
      <c r="G287" s="21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</row>
    <row r="288" spans="1:255">
      <c r="A288" s="111" t="s">
        <v>328</v>
      </c>
      <c r="B288" s="114"/>
      <c r="C288" s="11"/>
      <c r="D288" s="11"/>
      <c r="E288" s="11"/>
      <c r="F288" s="11"/>
      <c r="G288" s="21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</row>
    <row r="289" spans="1:255">
      <c r="A289" s="7"/>
      <c r="B289" s="119"/>
      <c r="C289" s="7"/>
      <c r="D289" s="7" t="s">
        <v>337</v>
      </c>
      <c r="E289" s="7" t="s">
        <v>329</v>
      </c>
      <c r="F289" s="7" t="s">
        <v>41</v>
      </c>
      <c r="G289" s="7" t="s">
        <v>41</v>
      </c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</row>
    <row r="290" spans="1:255">
      <c r="A290" s="7"/>
      <c r="B290" s="119" t="s">
        <v>344</v>
      </c>
      <c r="C290" s="7" t="s">
        <v>313</v>
      </c>
      <c r="D290" s="7" t="s">
        <v>42</v>
      </c>
      <c r="E290" s="7" t="s">
        <v>42</v>
      </c>
      <c r="F290" s="7" t="s">
        <v>43</v>
      </c>
      <c r="G290" s="7" t="s">
        <v>43</v>
      </c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</row>
    <row r="291" spans="1:255">
      <c r="A291" s="7"/>
      <c r="B291" s="120">
        <v>2013</v>
      </c>
      <c r="C291" s="19">
        <v>2012</v>
      </c>
      <c r="D291" s="48">
        <v>41364</v>
      </c>
      <c r="E291" s="49">
        <v>40999</v>
      </c>
      <c r="F291" s="10" t="s">
        <v>13</v>
      </c>
      <c r="G291" s="10" t="s">
        <v>10</v>
      </c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</row>
    <row r="292" spans="1:255">
      <c r="A292" s="11"/>
      <c r="B292" s="114"/>
      <c r="C292" s="11"/>
      <c r="D292" s="11"/>
      <c r="E292" s="11"/>
      <c r="F292" s="11"/>
      <c r="G292" s="21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</row>
    <row r="293" spans="1:255" ht="15.75">
      <c r="A293" s="110" t="s">
        <v>91</v>
      </c>
      <c r="B293" s="114"/>
      <c r="C293" s="11"/>
      <c r="D293" s="11"/>
      <c r="E293" s="11"/>
      <c r="F293" s="11"/>
      <c r="G293" s="21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</row>
    <row r="294" spans="1:255">
      <c r="A294" s="11" t="s">
        <v>44</v>
      </c>
      <c r="B294" s="124">
        <v>2139377.9900000002</v>
      </c>
      <c r="C294" s="24">
        <v>2440959.7399999998</v>
      </c>
      <c r="D294" s="24">
        <v>22804064.57</v>
      </c>
      <c r="E294" s="24">
        <v>22535875.989999998</v>
      </c>
      <c r="F294" s="24">
        <v>268188.58000000194</v>
      </c>
      <c r="G294" s="22">
        <v>1.1900000000000022E-2</v>
      </c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</row>
    <row r="295" spans="1:255">
      <c r="A295" s="11" t="s">
        <v>92</v>
      </c>
      <c r="B295" s="50">
        <v>2139377.9900000002</v>
      </c>
      <c r="C295" s="20">
        <v>2440959.7399999998</v>
      </c>
      <c r="D295" s="20">
        <v>22804064.57</v>
      </c>
      <c r="E295" s="20">
        <v>22535875.989999998</v>
      </c>
      <c r="F295" s="32">
        <v>268188.58000000194</v>
      </c>
      <c r="G295" s="21">
        <v>1.1900000000000022E-2</v>
      </c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</row>
    <row r="296" spans="1:255">
      <c r="A296" s="11"/>
      <c r="B296" s="50"/>
      <c r="C296" s="20"/>
      <c r="D296" s="20"/>
      <c r="E296" s="20"/>
      <c r="F296" s="33"/>
      <c r="G296" s="21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</row>
    <row r="297" spans="1:255" ht="15.75">
      <c r="A297" s="110" t="s">
        <v>247</v>
      </c>
      <c r="B297" s="50"/>
      <c r="C297" s="20"/>
      <c r="D297" s="20"/>
      <c r="E297" s="20"/>
      <c r="F297" s="33"/>
      <c r="G297" s="21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</row>
    <row r="298" spans="1:255">
      <c r="A298" s="11" t="s">
        <v>248</v>
      </c>
      <c r="B298" s="124">
        <v>43700</v>
      </c>
      <c r="C298" s="24">
        <v>51250</v>
      </c>
      <c r="D298" s="24">
        <v>833293</v>
      </c>
      <c r="E298" s="24">
        <v>786016.5</v>
      </c>
      <c r="F298" s="24">
        <v>47276.5</v>
      </c>
      <c r="G298" s="22">
        <v>6.0100000000000042E-2</v>
      </c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</row>
    <row r="299" spans="1:255">
      <c r="A299" s="11" t="s">
        <v>249</v>
      </c>
      <c r="B299" s="50">
        <v>43700</v>
      </c>
      <c r="C299" s="20">
        <v>51250</v>
      </c>
      <c r="D299" s="20">
        <v>833293</v>
      </c>
      <c r="E299" s="20">
        <v>786016.5</v>
      </c>
      <c r="F299" s="32">
        <v>47276.5</v>
      </c>
      <c r="G299" s="21">
        <v>6.0100000000000042E-2</v>
      </c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</row>
    <row r="300" spans="1:255">
      <c r="A300" s="11"/>
      <c r="B300" s="114"/>
      <c r="C300" s="11"/>
      <c r="D300" s="11"/>
      <c r="E300" s="11"/>
      <c r="F300" s="11"/>
      <c r="G300" s="21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</row>
    <row r="301" spans="1:255" ht="15.75">
      <c r="A301" s="110" t="s">
        <v>93</v>
      </c>
      <c r="B301" s="114"/>
      <c r="C301" s="11"/>
      <c r="D301" s="11"/>
      <c r="E301" s="11"/>
      <c r="F301" s="11"/>
      <c r="G301" s="21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</row>
    <row r="302" spans="1:255">
      <c r="A302" s="11" t="s">
        <v>44</v>
      </c>
      <c r="B302" s="124">
        <v>0</v>
      </c>
      <c r="C302" s="24">
        <v>0</v>
      </c>
      <c r="D302" s="24">
        <v>1504680.97</v>
      </c>
      <c r="E302" s="24">
        <v>2381083.0499999998</v>
      </c>
      <c r="F302" s="24">
        <v>-876402.07999999984</v>
      </c>
      <c r="G302" s="22">
        <v>-0.36809999999999998</v>
      </c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</row>
    <row r="303" spans="1:255">
      <c r="A303" s="11" t="s">
        <v>94</v>
      </c>
      <c r="B303" s="50">
        <v>0</v>
      </c>
      <c r="C303" s="20">
        <v>0</v>
      </c>
      <c r="D303" s="20">
        <v>1504680.97</v>
      </c>
      <c r="E303" s="20">
        <v>2381083.0499999998</v>
      </c>
      <c r="F303" s="32">
        <v>-876402.07999999984</v>
      </c>
      <c r="G303" s="21">
        <v>-0.36809999999999998</v>
      </c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</row>
    <row r="304" spans="1:255">
      <c r="A304" s="11"/>
      <c r="B304" s="114"/>
      <c r="C304" s="11"/>
      <c r="D304" s="11"/>
      <c r="E304" s="11"/>
      <c r="F304" s="11"/>
      <c r="G304" s="21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</row>
    <row r="305" spans="1:255" ht="15.75">
      <c r="A305" s="110" t="s">
        <v>95</v>
      </c>
      <c r="B305" s="114"/>
      <c r="C305" s="11"/>
      <c r="D305" s="11"/>
      <c r="E305" s="11"/>
      <c r="F305" s="11"/>
      <c r="G305" s="21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</row>
    <row r="306" spans="1:255">
      <c r="A306" s="11" t="s">
        <v>44</v>
      </c>
      <c r="B306" s="124">
        <v>8797.65</v>
      </c>
      <c r="C306" s="24">
        <v>2924.38</v>
      </c>
      <c r="D306" s="24">
        <v>7065216.7600000007</v>
      </c>
      <c r="E306" s="24">
        <v>6323623.5699999994</v>
      </c>
      <c r="F306" s="24">
        <v>741593.19000000134</v>
      </c>
      <c r="G306" s="22">
        <v>0.11729999999999996</v>
      </c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</row>
    <row r="307" spans="1:255">
      <c r="A307" s="11" t="s">
        <v>96</v>
      </c>
      <c r="B307" s="50">
        <v>8797.65</v>
      </c>
      <c r="C307" s="20">
        <v>2924.38</v>
      </c>
      <c r="D307" s="20">
        <v>7065216.7600000007</v>
      </c>
      <c r="E307" s="20">
        <v>6323623.5699999994</v>
      </c>
      <c r="F307" s="32">
        <v>741593.19000000134</v>
      </c>
      <c r="G307" s="21">
        <v>0.11729999999999996</v>
      </c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</row>
    <row r="308" spans="1:255">
      <c r="A308" s="11"/>
      <c r="B308" s="114"/>
      <c r="C308" s="11"/>
      <c r="D308" s="11"/>
      <c r="E308" s="11"/>
      <c r="F308" s="11"/>
      <c r="G308" s="21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</row>
    <row r="309" spans="1:255" ht="15.75">
      <c r="A309" s="110" t="s">
        <v>97</v>
      </c>
      <c r="B309" s="114"/>
      <c r="C309" s="11"/>
      <c r="D309" s="11"/>
      <c r="E309" s="11"/>
      <c r="F309" s="11"/>
      <c r="G309" s="21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</row>
    <row r="310" spans="1:255">
      <c r="A310" s="11" t="s">
        <v>44</v>
      </c>
      <c r="B310" s="125">
        <v>0</v>
      </c>
      <c r="C310" s="33">
        <v>0</v>
      </c>
      <c r="D310" s="33">
        <v>0</v>
      </c>
      <c r="E310" s="33">
        <v>0</v>
      </c>
      <c r="F310" s="33">
        <v>0</v>
      </c>
      <c r="G310" s="34">
        <v>0</v>
      </c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</row>
    <row r="311" spans="1:255">
      <c r="A311" s="11" t="s">
        <v>256</v>
      </c>
      <c r="B311" s="115">
        <v>634520.14</v>
      </c>
      <c r="C311" s="41">
        <v>877362.58</v>
      </c>
      <c r="D311" s="41">
        <v>5360342.4499999993</v>
      </c>
      <c r="E311" s="41">
        <v>5844604.9800000004</v>
      </c>
      <c r="F311" s="46">
        <v>-484262.53000000119</v>
      </c>
      <c r="G311" s="22">
        <v>-8.2899999999999974E-2</v>
      </c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</row>
    <row r="312" spans="1:255">
      <c r="A312" s="11" t="s">
        <v>98</v>
      </c>
      <c r="B312" s="50">
        <v>634520.14</v>
      </c>
      <c r="C312" s="20">
        <v>877362.58</v>
      </c>
      <c r="D312" s="20">
        <v>5360342.4499999993</v>
      </c>
      <c r="E312" s="20">
        <v>5844604.9800000004</v>
      </c>
      <c r="F312" s="32">
        <v>-484262.53000000119</v>
      </c>
      <c r="G312" s="21">
        <v>-8.2899999999999974E-2</v>
      </c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</row>
    <row r="313" spans="1:255">
      <c r="A313" s="11"/>
      <c r="B313" s="50"/>
      <c r="C313" s="20"/>
      <c r="D313" s="20"/>
      <c r="E313" s="20"/>
      <c r="F313" s="20"/>
      <c r="G313" s="21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</row>
    <row r="314" spans="1:255" ht="15.75">
      <c r="A314" s="110" t="s">
        <v>99</v>
      </c>
      <c r="B314" s="50"/>
      <c r="C314" s="20"/>
      <c r="D314" s="20"/>
      <c r="E314" s="20"/>
      <c r="F314" s="20"/>
      <c r="G314" s="21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</row>
    <row r="315" spans="1:255">
      <c r="A315" s="11" t="s">
        <v>44</v>
      </c>
      <c r="B315" s="124">
        <v>0</v>
      </c>
      <c r="C315" s="24">
        <v>0</v>
      </c>
      <c r="D315" s="24">
        <v>0</v>
      </c>
      <c r="E315" s="24">
        <v>0</v>
      </c>
      <c r="F315" s="24">
        <v>0</v>
      </c>
      <c r="G315" s="22">
        <v>0</v>
      </c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</row>
    <row r="316" spans="1:255">
      <c r="A316" s="11" t="s">
        <v>100</v>
      </c>
      <c r="B316" s="50">
        <v>0</v>
      </c>
      <c r="C316" s="20">
        <v>0</v>
      </c>
      <c r="D316" s="20">
        <v>0</v>
      </c>
      <c r="E316" s="20">
        <v>0</v>
      </c>
      <c r="F316" s="32">
        <v>0</v>
      </c>
      <c r="G316" s="21">
        <v>0</v>
      </c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</row>
    <row r="317" spans="1:255">
      <c r="A317" s="11"/>
      <c r="B317" s="114"/>
      <c r="C317" s="11"/>
      <c r="D317" s="11"/>
      <c r="E317" s="11"/>
      <c r="F317" s="11"/>
      <c r="G317" s="21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</row>
    <row r="318" spans="1:255" ht="15.75">
      <c r="A318" s="110" t="s">
        <v>101</v>
      </c>
      <c r="B318" s="114"/>
      <c r="C318" s="11"/>
      <c r="D318" s="11"/>
      <c r="E318" s="11"/>
      <c r="F318" s="11"/>
      <c r="G318" s="21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</row>
    <row r="319" spans="1:255">
      <c r="A319" s="11" t="s">
        <v>44</v>
      </c>
      <c r="B319" s="125">
        <v>0</v>
      </c>
      <c r="C319" s="33">
        <v>3.5</v>
      </c>
      <c r="D319" s="33">
        <v>8</v>
      </c>
      <c r="E319" s="33">
        <v>309.56</v>
      </c>
      <c r="F319" s="33">
        <v>-301.56</v>
      </c>
      <c r="G319" s="34">
        <v>-0.97419999999999995</v>
      </c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</row>
    <row r="320" spans="1:255">
      <c r="A320" s="11" t="s">
        <v>129</v>
      </c>
      <c r="B320" s="118">
        <v>46677.599999999999</v>
      </c>
      <c r="C320" s="45">
        <v>48199.32</v>
      </c>
      <c r="D320" s="44">
        <v>525953.01</v>
      </c>
      <c r="E320" s="44">
        <v>504979.24000000005</v>
      </c>
      <c r="F320" s="44">
        <v>20973.76999999996</v>
      </c>
      <c r="G320" s="21">
        <v>4.1500000000000092E-2</v>
      </c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</row>
    <row r="321" spans="1:255">
      <c r="A321" s="11" t="s">
        <v>130</v>
      </c>
      <c r="B321" s="126">
        <v>186710.41</v>
      </c>
      <c r="C321" s="47">
        <v>192783.2</v>
      </c>
      <c r="D321" s="41">
        <v>2103779.9500000002</v>
      </c>
      <c r="E321" s="41">
        <v>2018677.3399999999</v>
      </c>
      <c r="F321" s="41">
        <v>85102.610000000335</v>
      </c>
      <c r="G321" s="22">
        <v>4.2200000000000015E-2</v>
      </c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</row>
    <row r="322" spans="1:255">
      <c r="A322" s="11" t="s">
        <v>233</v>
      </c>
      <c r="B322" s="50">
        <v>233388.01</v>
      </c>
      <c r="C322" s="20">
        <v>240986.02000000002</v>
      </c>
      <c r="D322" s="20">
        <v>2629740.96</v>
      </c>
      <c r="E322" s="20">
        <v>2523966.1399999997</v>
      </c>
      <c r="F322" s="32">
        <v>105774.8200000003</v>
      </c>
      <c r="G322" s="21">
        <v>4.1900000000000048E-2</v>
      </c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</row>
    <row r="323" spans="1:255">
      <c r="A323" s="11"/>
      <c r="B323" s="114"/>
      <c r="C323" s="11"/>
      <c r="D323" s="11"/>
      <c r="E323" s="11"/>
      <c r="F323" s="11"/>
      <c r="G323" s="21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</row>
    <row r="324" spans="1:255" ht="15.75">
      <c r="A324" s="110" t="s">
        <v>102</v>
      </c>
      <c r="B324" s="114"/>
      <c r="C324" s="11"/>
      <c r="D324" s="11"/>
      <c r="E324" s="11"/>
      <c r="F324" s="11"/>
      <c r="G324" s="21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</row>
    <row r="325" spans="1:255">
      <c r="A325" s="11" t="s">
        <v>44</v>
      </c>
      <c r="B325" s="124">
        <v>12402720.749999998</v>
      </c>
      <c r="C325" s="24">
        <v>13974870.350000001</v>
      </c>
      <c r="D325" s="24">
        <v>113113336.02</v>
      </c>
      <c r="E325" s="24">
        <v>116845848.16</v>
      </c>
      <c r="F325" s="24">
        <v>-3732512.1400000006</v>
      </c>
      <c r="G325" s="22">
        <v>-3.1900000000000039E-2</v>
      </c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</row>
    <row r="326" spans="1:255">
      <c r="A326" s="11" t="s">
        <v>103</v>
      </c>
      <c r="B326" s="50">
        <v>12402720.749999998</v>
      </c>
      <c r="C326" s="20">
        <v>13974870.350000001</v>
      </c>
      <c r="D326" s="20">
        <v>113113336.02</v>
      </c>
      <c r="E326" s="20">
        <v>116845848.16</v>
      </c>
      <c r="F326" s="32">
        <v>-3732512.1400000006</v>
      </c>
      <c r="G326" s="21">
        <v>-3.1900000000000039E-2</v>
      </c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  <c r="IU326" s="3"/>
    </row>
    <row r="327" spans="1:255">
      <c r="A327" s="11"/>
      <c r="B327" s="50"/>
      <c r="C327" s="20"/>
      <c r="D327" s="20"/>
      <c r="E327" s="20"/>
      <c r="F327" s="20"/>
      <c r="G327" s="21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</row>
    <row r="328" spans="1:255" ht="15.75">
      <c r="A328" s="110" t="s">
        <v>208</v>
      </c>
      <c r="B328" s="50"/>
      <c r="C328" s="20"/>
      <c r="D328" s="20"/>
      <c r="E328" s="20"/>
      <c r="F328" s="20"/>
      <c r="G328" s="21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</row>
    <row r="329" spans="1:255">
      <c r="A329" s="11" t="s">
        <v>44</v>
      </c>
      <c r="B329" s="125">
        <v>0</v>
      </c>
      <c r="C329" s="33">
        <v>0</v>
      </c>
      <c r="D329" s="33">
        <v>1200000</v>
      </c>
      <c r="E329" s="33">
        <v>1200000</v>
      </c>
      <c r="F329" s="33">
        <v>0</v>
      </c>
      <c r="G329" s="34">
        <v>0</v>
      </c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</row>
    <row r="330" spans="1:255">
      <c r="A330" s="11" t="s">
        <v>144</v>
      </c>
      <c r="B330" s="118">
        <v>0</v>
      </c>
      <c r="C330" s="45">
        <v>0</v>
      </c>
      <c r="D330" s="44">
        <v>11187645.449999999</v>
      </c>
      <c r="E330" s="44">
        <v>11213978.779999999</v>
      </c>
      <c r="F330" s="44">
        <v>-26333.330000000075</v>
      </c>
      <c r="G330" s="21">
        <v>-2.2999999999999687E-3</v>
      </c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</row>
    <row r="331" spans="1:255">
      <c r="A331" s="11" t="s">
        <v>145</v>
      </c>
      <c r="B331" s="126">
        <v>0</v>
      </c>
      <c r="C331" s="47">
        <v>0</v>
      </c>
      <c r="D331" s="41">
        <v>7612354.5499999998</v>
      </c>
      <c r="E331" s="41">
        <v>7586021.2199999997</v>
      </c>
      <c r="F331" s="41">
        <v>26333.330000000075</v>
      </c>
      <c r="G331" s="22">
        <v>3.5000000000000586E-3</v>
      </c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</row>
    <row r="332" spans="1:255">
      <c r="A332" s="11" t="s">
        <v>209</v>
      </c>
      <c r="B332" s="50">
        <v>0</v>
      </c>
      <c r="C332" s="20">
        <v>0</v>
      </c>
      <c r="D332" s="20">
        <v>20000000</v>
      </c>
      <c r="E332" s="20">
        <v>20000000</v>
      </c>
      <c r="F332" s="32">
        <v>0</v>
      </c>
      <c r="G332" s="21">
        <v>0</v>
      </c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</row>
    <row r="333" spans="1:255">
      <c r="A333" s="11"/>
      <c r="B333" s="50"/>
      <c r="C333" s="20"/>
      <c r="D333" s="20"/>
      <c r="E333" s="20"/>
      <c r="F333" s="20"/>
      <c r="G333" s="21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</row>
    <row r="334" spans="1:255" ht="15.75">
      <c r="A334" s="110" t="s">
        <v>104</v>
      </c>
      <c r="B334" s="114"/>
      <c r="C334" s="11"/>
      <c r="D334" s="11"/>
      <c r="E334" s="11"/>
      <c r="F334" s="11"/>
      <c r="G334" s="21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</row>
    <row r="335" spans="1:255">
      <c r="A335" s="11" t="s">
        <v>44</v>
      </c>
      <c r="B335" s="124">
        <v>1000</v>
      </c>
      <c r="C335" s="24">
        <v>1000</v>
      </c>
      <c r="D335" s="24">
        <v>7350</v>
      </c>
      <c r="E335" s="24">
        <v>6900</v>
      </c>
      <c r="F335" s="24">
        <v>450</v>
      </c>
      <c r="G335" s="22">
        <v>6.5199999999999925E-2</v>
      </c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</row>
    <row r="336" spans="1:255">
      <c r="A336" s="11" t="s">
        <v>105</v>
      </c>
      <c r="B336" s="50">
        <v>1000</v>
      </c>
      <c r="C336" s="20">
        <v>1000</v>
      </c>
      <c r="D336" s="20">
        <v>7350</v>
      </c>
      <c r="E336" s="20">
        <v>6900</v>
      </c>
      <c r="F336" s="32">
        <v>450</v>
      </c>
      <c r="G336" s="21">
        <v>6.5199999999999925E-2</v>
      </c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3"/>
    </row>
    <row r="337" spans="1:255">
      <c r="A337" s="11"/>
      <c r="B337" s="114"/>
      <c r="C337" s="11"/>
      <c r="D337" s="11"/>
      <c r="E337" s="11"/>
      <c r="F337" s="11"/>
      <c r="G337" s="21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3"/>
    </row>
    <row r="338" spans="1:255" ht="15.75">
      <c r="A338" s="110" t="s">
        <v>106</v>
      </c>
      <c r="B338" s="114"/>
      <c r="C338" s="11"/>
      <c r="D338" s="11"/>
      <c r="E338" s="11"/>
      <c r="F338" s="11"/>
      <c r="G338" s="21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</row>
    <row r="339" spans="1:255">
      <c r="A339" s="11" t="s">
        <v>44</v>
      </c>
      <c r="B339" s="124">
        <v>55036.31</v>
      </c>
      <c r="C339" s="24">
        <v>76472.61</v>
      </c>
      <c r="D339" s="24">
        <v>611245.88000000012</v>
      </c>
      <c r="E339" s="24">
        <v>698711.62</v>
      </c>
      <c r="F339" s="24">
        <v>-87465.739999999874</v>
      </c>
      <c r="G339" s="22">
        <v>-0.12519999999999998</v>
      </c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</row>
    <row r="340" spans="1:255">
      <c r="A340" s="11" t="s">
        <v>107</v>
      </c>
      <c r="B340" s="50">
        <v>55036.31</v>
      </c>
      <c r="C340" s="20">
        <v>76472.61</v>
      </c>
      <c r="D340" s="20">
        <v>611245.88000000012</v>
      </c>
      <c r="E340" s="20">
        <v>698711.62</v>
      </c>
      <c r="F340" s="32">
        <v>-87465.739999999874</v>
      </c>
      <c r="G340" s="21">
        <v>-0.12519999999999998</v>
      </c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</row>
    <row r="341" spans="1:255">
      <c r="A341" s="11"/>
      <c r="B341" s="50"/>
      <c r="C341" s="20"/>
      <c r="D341" s="20"/>
      <c r="E341" s="20"/>
      <c r="F341" s="20"/>
      <c r="G341" s="21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</row>
    <row r="342" spans="1:255" ht="15.75">
      <c r="A342" s="110" t="s">
        <v>108</v>
      </c>
      <c r="B342" s="50"/>
      <c r="C342" s="20"/>
      <c r="D342" s="20"/>
      <c r="E342" s="20"/>
      <c r="F342" s="20"/>
      <c r="G342" s="21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</row>
    <row r="343" spans="1:255">
      <c r="A343" s="11" t="s">
        <v>44</v>
      </c>
      <c r="B343" s="124">
        <v>0</v>
      </c>
      <c r="C343" s="24">
        <v>0</v>
      </c>
      <c r="D343" s="24">
        <v>0</v>
      </c>
      <c r="E343" s="24">
        <v>0</v>
      </c>
      <c r="F343" s="24">
        <v>0</v>
      </c>
      <c r="G343" s="22">
        <v>0</v>
      </c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</row>
    <row r="344" spans="1:255">
      <c r="A344" s="11" t="s">
        <v>109</v>
      </c>
      <c r="B344" s="50">
        <v>0</v>
      </c>
      <c r="C344" s="20">
        <v>0</v>
      </c>
      <c r="D344" s="20">
        <v>0</v>
      </c>
      <c r="E344" s="20">
        <v>0</v>
      </c>
      <c r="F344" s="32">
        <v>0</v>
      </c>
      <c r="G344" s="21">
        <v>0</v>
      </c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</row>
    <row r="345" spans="1:255">
      <c r="A345" s="11"/>
      <c r="B345" s="114"/>
      <c r="C345" s="11"/>
      <c r="D345" s="11"/>
      <c r="E345" s="11"/>
      <c r="F345" s="11"/>
      <c r="G345" s="21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</row>
    <row r="346" spans="1:255" ht="15.75">
      <c r="A346" s="110" t="s">
        <v>234</v>
      </c>
      <c r="B346" s="114"/>
      <c r="C346" s="11"/>
      <c r="D346" s="11"/>
      <c r="E346" s="11"/>
      <c r="F346" s="11"/>
      <c r="G346" s="21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</row>
    <row r="347" spans="1:255">
      <c r="A347" s="11" t="s">
        <v>44</v>
      </c>
      <c r="B347" s="124">
        <v>10799.13</v>
      </c>
      <c r="C347" s="24">
        <v>17.989999999999998</v>
      </c>
      <c r="D347" s="24">
        <v>26312.370000000003</v>
      </c>
      <c r="E347" s="24">
        <v>547.32000000000005</v>
      </c>
      <c r="F347" s="24">
        <v>25765.050000000003</v>
      </c>
      <c r="G347" s="22">
        <v>47.0749</v>
      </c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</row>
    <row r="348" spans="1:255">
      <c r="A348" s="11" t="s">
        <v>235</v>
      </c>
      <c r="B348" s="50">
        <v>10799.13</v>
      </c>
      <c r="C348" s="20">
        <v>17.989999999999998</v>
      </c>
      <c r="D348" s="20">
        <v>26312.370000000003</v>
      </c>
      <c r="E348" s="20">
        <v>547.32000000000005</v>
      </c>
      <c r="F348" s="32">
        <v>25765.050000000003</v>
      </c>
      <c r="G348" s="21">
        <v>47.0749</v>
      </c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</row>
    <row r="349" spans="1:255">
      <c r="A349" s="11"/>
      <c r="B349" s="114"/>
      <c r="C349" s="11"/>
      <c r="D349" s="11"/>
      <c r="E349" s="11"/>
      <c r="F349" s="11"/>
      <c r="G349" s="21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</row>
    <row r="350" spans="1:255" ht="15.75">
      <c r="A350" s="110" t="s">
        <v>110</v>
      </c>
      <c r="B350" s="114"/>
      <c r="C350" s="11"/>
      <c r="D350" s="11"/>
      <c r="E350" s="11"/>
      <c r="F350" s="11"/>
      <c r="G350" s="21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</row>
    <row r="351" spans="1:255">
      <c r="A351" s="11" t="s">
        <v>44</v>
      </c>
      <c r="B351" s="125">
        <v>226239.82</v>
      </c>
      <c r="C351" s="33">
        <v>246199.32</v>
      </c>
      <c r="D351" s="33">
        <v>2169416.1800000002</v>
      </c>
      <c r="E351" s="33">
        <v>2189955.66</v>
      </c>
      <c r="F351" s="33">
        <v>-20539.479999999981</v>
      </c>
      <c r="G351" s="34">
        <v>-9.3999999999999639E-3</v>
      </c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</row>
    <row r="352" spans="1:255">
      <c r="A352" s="11" t="s">
        <v>141</v>
      </c>
      <c r="B352" s="118">
        <v>0</v>
      </c>
      <c r="C352" s="45">
        <v>0</v>
      </c>
      <c r="D352" s="44">
        <v>6990785.9699999997</v>
      </c>
      <c r="E352" s="44">
        <v>6135256.9199999999</v>
      </c>
      <c r="F352" s="44">
        <v>855529.04999999981</v>
      </c>
      <c r="G352" s="21">
        <v>0.13939999999999997</v>
      </c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  <c r="IU352" s="3"/>
    </row>
    <row r="353" spans="1:255">
      <c r="A353" s="11" t="s">
        <v>142</v>
      </c>
      <c r="B353" s="118">
        <v>0</v>
      </c>
      <c r="C353" s="45">
        <v>0</v>
      </c>
      <c r="D353" s="44">
        <v>3356417.14</v>
      </c>
      <c r="E353" s="44">
        <v>3220197.94</v>
      </c>
      <c r="F353" s="44">
        <v>136219.20000000019</v>
      </c>
      <c r="G353" s="21">
        <v>4.2300000000000004E-2</v>
      </c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</row>
    <row r="354" spans="1:255">
      <c r="A354" s="11" t="s">
        <v>143</v>
      </c>
      <c r="B354" s="126">
        <v>0</v>
      </c>
      <c r="C354" s="47">
        <v>0</v>
      </c>
      <c r="D354" s="41">
        <v>3457942.03</v>
      </c>
      <c r="E354" s="41">
        <v>3132069.41</v>
      </c>
      <c r="F354" s="41">
        <v>325872.61999999965</v>
      </c>
      <c r="G354" s="22">
        <v>0.10400000000000009</v>
      </c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</row>
    <row r="355" spans="1:255">
      <c r="A355" s="11" t="s">
        <v>111</v>
      </c>
      <c r="B355" s="50">
        <v>226239.82</v>
      </c>
      <c r="C355" s="20">
        <v>246199.32</v>
      </c>
      <c r="D355" s="20">
        <v>15974561.32</v>
      </c>
      <c r="E355" s="20">
        <v>14677479.93</v>
      </c>
      <c r="F355" s="32">
        <v>1297081.3900000006</v>
      </c>
      <c r="G355" s="21">
        <v>8.8400000000000034E-2</v>
      </c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</row>
    <row r="356" spans="1:255">
      <c r="A356" s="11"/>
      <c r="B356" s="50"/>
      <c r="C356" s="20"/>
      <c r="D356" s="20"/>
      <c r="E356" s="20"/>
      <c r="F356" s="20"/>
      <c r="G356" s="21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</row>
    <row r="357" spans="1:255" ht="15.75">
      <c r="A357" s="110" t="s">
        <v>213</v>
      </c>
      <c r="B357" s="114"/>
      <c r="C357" s="11"/>
      <c r="D357" s="31"/>
      <c r="E357" s="31"/>
      <c r="F357" s="11"/>
      <c r="G357" s="21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</row>
    <row r="358" spans="1:255">
      <c r="A358" s="31" t="s">
        <v>44</v>
      </c>
      <c r="B358" s="127">
        <v>56.97</v>
      </c>
      <c r="C358" s="127">
        <v>0</v>
      </c>
      <c r="D358" s="57">
        <v>6459.61</v>
      </c>
      <c r="E358" s="57">
        <v>2212.15</v>
      </c>
      <c r="F358" s="57">
        <v>4247.4599999999991</v>
      </c>
      <c r="G358" s="58">
        <v>1.9201000000000001</v>
      </c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</row>
    <row r="359" spans="1:255">
      <c r="A359" s="11" t="s">
        <v>251</v>
      </c>
      <c r="B359" s="50">
        <v>56.97</v>
      </c>
      <c r="C359" s="136">
        <v>0</v>
      </c>
      <c r="D359" s="20">
        <v>6459.61</v>
      </c>
      <c r="E359" s="20">
        <v>2212.15</v>
      </c>
      <c r="F359" s="33">
        <v>4247.4599999999991</v>
      </c>
      <c r="G359" s="21">
        <v>1.9201000000000001</v>
      </c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</row>
    <row r="360" spans="1:255">
      <c r="A360" s="11"/>
      <c r="B360" s="114"/>
      <c r="C360" s="11"/>
      <c r="D360" s="11"/>
      <c r="E360" s="11"/>
      <c r="F360" s="11"/>
      <c r="G360" s="21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</row>
    <row r="361" spans="1:255" ht="15.75">
      <c r="A361" s="110" t="s">
        <v>292</v>
      </c>
      <c r="B361" s="114"/>
      <c r="C361" s="11"/>
      <c r="D361" s="33"/>
      <c r="E361" s="33"/>
      <c r="F361" s="33"/>
      <c r="G361" s="21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</row>
    <row r="362" spans="1:255">
      <c r="A362" s="31" t="s">
        <v>293</v>
      </c>
      <c r="B362" s="125">
        <v>378910.74</v>
      </c>
      <c r="C362" s="33">
        <v>344221.04</v>
      </c>
      <c r="D362" s="33">
        <v>3477847.96</v>
      </c>
      <c r="E362" s="33">
        <v>3326650.71</v>
      </c>
      <c r="F362" s="33">
        <v>151197.25</v>
      </c>
      <c r="G362" s="21">
        <v>4.5500000000000096E-2</v>
      </c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</row>
    <row r="363" spans="1:255">
      <c r="A363" s="31" t="s">
        <v>294</v>
      </c>
      <c r="B363" s="126">
        <v>7732.88</v>
      </c>
      <c r="C363" s="47">
        <v>7024.92</v>
      </c>
      <c r="D363" s="41">
        <v>70976.539999999994</v>
      </c>
      <c r="E363" s="41">
        <v>67890.86</v>
      </c>
      <c r="F363" s="41">
        <v>3085.679999999993</v>
      </c>
      <c r="G363" s="22">
        <v>4.5500000000000096E-2</v>
      </c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</row>
    <row r="364" spans="1:255">
      <c r="A364" s="11" t="s">
        <v>295</v>
      </c>
      <c r="B364" s="50">
        <v>386643.62</v>
      </c>
      <c r="C364" s="20">
        <v>351245.95999999996</v>
      </c>
      <c r="D364" s="20">
        <v>3548824.5</v>
      </c>
      <c r="E364" s="20">
        <v>3394541.57</v>
      </c>
      <c r="F364" s="20">
        <v>154282.93</v>
      </c>
      <c r="G364" s="21">
        <v>4.5500000000000096E-2</v>
      </c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</row>
    <row r="365" spans="1:255">
      <c r="A365" s="11"/>
      <c r="B365" s="114"/>
      <c r="C365" s="11"/>
      <c r="D365" s="11"/>
      <c r="E365" s="11"/>
      <c r="F365" s="11"/>
      <c r="G365" s="21" t="s">
        <v>0</v>
      </c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</row>
    <row r="366" spans="1:255">
      <c r="A366" s="11" t="s">
        <v>40</v>
      </c>
      <c r="B366" s="114"/>
      <c r="C366" s="11"/>
      <c r="D366" s="11"/>
      <c r="E366" s="11"/>
      <c r="F366" s="11"/>
      <c r="G366" s="21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</row>
    <row r="367" spans="1:255">
      <c r="A367" s="11" t="s">
        <v>286</v>
      </c>
      <c r="B367" s="114"/>
      <c r="C367" s="11"/>
      <c r="D367" s="11"/>
      <c r="E367" s="11"/>
      <c r="F367" s="11"/>
      <c r="G367" s="21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  <c r="IT367" s="3"/>
      <c r="IU367" s="3"/>
    </row>
    <row r="368" spans="1:255">
      <c r="A368" s="11"/>
      <c r="B368" s="114"/>
      <c r="C368" s="11"/>
      <c r="D368" s="11"/>
      <c r="E368" s="11"/>
      <c r="F368" s="11"/>
      <c r="G368" s="21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  <c r="IT368" s="3"/>
      <c r="IU368" s="3"/>
    </row>
    <row r="369" spans="1:255">
      <c r="A369" s="111" t="s">
        <v>336</v>
      </c>
      <c r="B369" s="114"/>
      <c r="C369" s="11"/>
      <c r="D369" s="11"/>
      <c r="E369" s="11"/>
      <c r="F369" s="11"/>
      <c r="G369" s="21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  <c r="IT369" s="3"/>
      <c r="IU369" s="3"/>
    </row>
    <row r="370" spans="1:255">
      <c r="A370" s="111" t="s">
        <v>328</v>
      </c>
      <c r="B370" s="114"/>
      <c r="C370" s="11"/>
      <c r="D370" s="11"/>
      <c r="E370" s="11"/>
      <c r="F370" s="11"/>
      <c r="G370" s="21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</row>
    <row r="371" spans="1:255">
      <c r="A371" s="7"/>
      <c r="B371" s="128"/>
      <c r="C371" s="7"/>
      <c r="D371" s="7" t="s">
        <v>337</v>
      </c>
      <c r="E371" s="7" t="s">
        <v>329</v>
      </c>
      <c r="F371" s="7" t="s">
        <v>41</v>
      </c>
      <c r="G371" s="7" t="s">
        <v>41</v>
      </c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3"/>
    </row>
    <row r="372" spans="1:255">
      <c r="A372" s="7"/>
      <c r="B372" s="119" t="s">
        <v>344</v>
      </c>
      <c r="C372" s="7" t="s">
        <v>313</v>
      </c>
      <c r="D372" s="7" t="s">
        <v>42</v>
      </c>
      <c r="E372" s="7" t="s">
        <v>42</v>
      </c>
      <c r="F372" s="7" t="s">
        <v>43</v>
      </c>
      <c r="G372" s="7" t="s">
        <v>43</v>
      </c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  <c r="IT372" s="3"/>
      <c r="IU372" s="3"/>
    </row>
    <row r="373" spans="1:255">
      <c r="A373" s="7"/>
      <c r="B373" s="129">
        <v>2013</v>
      </c>
      <c r="C373" s="42">
        <v>2012</v>
      </c>
      <c r="D373" s="48">
        <v>41364</v>
      </c>
      <c r="E373" s="49">
        <v>40999</v>
      </c>
      <c r="F373" s="10" t="s">
        <v>13</v>
      </c>
      <c r="G373" s="10" t="s">
        <v>10</v>
      </c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  <c r="IR373" s="3"/>
      <c r="IS373" s="3"/>
      <c r="IT373" s="3"/>
      <c r="IU373" s="3"/>
    </row>
    <row r="374" spans="1:255">
      <c r="A374" s="11"/>
      <c r="B374" s="114"/>
      <c r="C374" s="11"/>
      <c r="D374" s="26"/>
      <c r="E374" s="26"/>
      <c r="F374" s="11"/>
      <c r="G374" s="11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  <c r="IT374" s="3"/>
      <c r="IU374" s="3"/>
    </row>
    <row r="375" spans="1:255">
      <c r="A375" s="11" t="s">
        <v>180</v>
      </c>
      <c r="B375" s="50">
        <v>5438.42</v>
      </c>
      <c r="C375" s="20">
        <v>5550.4400000000005</v>
      </c>
      <c r="D375" s="20">
        <v>50176.59</v>
      </c>
      <c r="E375" s="20">
        <v>53711.91</v>
      </c>
      <c r="F375" s="20">
        <v>-3535.320000000007</v>
      </c>
      <c r="G375" s="21">
        <v>-6.579999999999997E-2</v>
      </c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Q375" s="3"/>
      <c r="IR375" s="3"/>
      <c r="IS375" s="3"/>
      <c r="IT375" s="3"/>
      <c r="IU375" s="3"/>
    </row>
    <row r="376" spans="1:255">
      <c r="A376" s="11" t="s">
        <v>178</v>
      </c>
      <c r="B376" s="114">
        <v>81387.850000000006</v>
      </c>
      <c r="C376" s="44">
        <v>87564.81</v>
      </c>
      <c r="D376" s="44">
        <v>791977.41999999993</v>
      </c>
      <c r="E376" s="44">
        <v>802602.68000000017</v>
      </c>
      <c r="F376" s="44">
        <v>-10625.260000000242</v>
      </c>
      <c r="G376" s="21">
        <v>-1.319999999999999E-2</v>
      </c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  <c r="IQ376" s="3"/>
      <c r="IR376" s="3"/>
      <c r="IS376" s="3"/>
      <c r="IT376" s="3"/>
      <c r="IU376" s="3"/>
    </row>
    <row r="377" spans="1:255">
      <c r="A377" s="11" t="s">
        <v>152</v>
      </c>
      <c r="B377" s="114">
        <v>397.7</v>
      </c>
      <c r="C377" s="44">
        <v>273.54000000000002</v>
      </c>
      <c r="D377" s="44">
        <v>3644.2899999999995</v>
      </c>
      <c r="E377" s="44">
        <v>3251.4399999999996</v>
      </c>
      <c r="F377" s="44">
        <v>392.84999999999991</v>
      </c>
      <c r="G377" s="21">
        <v>0.12080000000000002</v>
      </c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  <c r="IT377" s="3"/>
      <c r="IU377" s="3"/>
    </row>
    <row r="378" spans="1:255">
      <c r="A378" s="11" t="s">
        <v>147</v>
      </c>
      <c r="B378" s="114">
        <v>42486.09</v>
      </c>
      <c r="C378" s="44">
        <v>39485.629999999997</v>
      </c>
      <c r="D378" s="44">
        <v>457455.23</v>
      </c>
      <c r="E378" s="44">
        <v>377189.61000000004</v>
      </c>
      <c r="F378" s="44">
        <v>80265.619999999937</v>
      </c>
      <c r="G378" s="21">
        <v>0.2128000000000001</v>
      </c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  <c r="IO378" s="3"/>
      <c r="IP378" s="3"/>
      <c r="IQ378" s="3"/>
      <c r="IR378" s="3"/>
      <c r="IS378" s="3"/>
      <c r="IT378" s="3"/>
      <c r="IU378" s="3"/>
    </row>
    <row r="379" spans="1:255">
      <c r="A379" s="11" t="s">
        <v>190</v>
      </c>
      <c r="B379" s="114">
        <v>61360.200000000004</v>
      </c>
      <c r="C379" s="44">
        <v>58251.630000000005</v>
      </c>
      <c r="D379" s="44">
        <v>520699.30000000005</v>
      </c>
      <c r="E379" s="44">
        <v>510334.52000000008</v>
      </c>
      <c r="F379" s="44">
        <v>10364.77999999997</v>
      </c>
      <c r="G379" s="21">
        <v>2.0299999999999985E-2</v>
      </c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3"/>
      <c r="IO379" s="3"/>
      <c r="IP379" s="3"/>
      <c r="IQ379" s="3"/>
      <c r="IR379" s="3"/>
      <c r="IS379" s="3"/>
      <c r="IT379" s="3"/>
      <c r="IU379" s="3"/>
    </row>
    <row r="380" spans="1:255">
      <c r="A380" s="11" t="s">
        <v>185</v>
      </c>
      <c r="B380" s="114">
        <v>7405.39</v>
      </c>
      <c r="C380" s="44">
        <v>7593.58</v>
      </c>
      <c r="D380" s="44">
        <v>97493.360000000015</v>
      </c>
      <c r="E380" s="44">
        <v>91011.48</v>
      </c>
      <c r="F380" s="44">
        <v>6481.8800000000192</v>
      </c>
      <c r="G380" s="21">
        <v>7.119999999999993E-2</v>
      </c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  <c r="IP380" s="3"/>
      <c r="IQ380" s="3"/>
      <c r="IR380" s="3"/>
      <c r="IS380" s="3"/>
      <c r="IT380" s="3"/>
      <c r="IU380" s="3"/>
    </row>
    <row r="381" spans="1:255">
      <c r="A381" s="11" t="s">
        <v>174</v>
      </c>
      <c r="B381" s="114">
        <v>26126.880000000001</v>
      </c>
      <c r="C381" s="44">
        <v>26206.309999999998</v>
      </c>
      <c r="D381" s="44">
        <v>256637.49</v>
      </c>
      <c r="E381" s="44">
        <v>248994.07999999996</v>
      </c>
      <c r="F381" s="44">
        <v>7643.4100000000326</v>
      </c>
      <c r="G381" s="21">
        <v>3.069999999999995E-2</v>
      </c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  <c r="IP381" s="3"/>
      <c r="IQ381" s="3"/>
      <c r="IR381" s="3"/>
      <c r="IS381" s="3"/>
      <c r="IT381" s="3"/>
      <c r="IU381" s="3"/>
    </row>
    <row r="382" spans="1:255">
      <c r="A382" s="23" t="s">
        <v>112</v>
      </c>
      <c r="B382" s="114">
        <v>135192.78</v>
      </c>
      <c r="C382" s="44">
        <v>128320.32999999999</v>
      </c>
      <c r="D382" s="44">
        <v>1251313.7500000002</v>
      </c>
      <c r="E382" s="44">
        <v>1300913.31</v>
      </c>
      <c r="F382" s="44">
        <v>-49599.559999999823</v>
      </c>
      <c r="G382" s="21">
        <v>-3.8100000000000023E-2</v>
      </c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  <c r="IN382" s="3"/>
      <c r="IO382" s="3"/>
      <c r="IP382" s="3"/>
      <c r="IQ382" s="3"/>
      <c r="IR382" s="3"/>
      <c r="IS382" s="3"/>
      <c r="IT382" s="3"/>
      <c r="IU382" s="3"/>
    </row>
    <row r="383" spans="1:255">
      <c r="A383" s="11" t="s">
        <v>115</v>
      </c>
      <c r="B383" s="114">
        <v>83455.94</v>
      </c>
      <c r="C383" s="44">
        <v>78637.279999999999</v>
      </c>
      <c r="D383" s="44">
        <v>799764.52</v>
      </c>
      <c r="E383" s="44">
        <v>776108.66</v>
      </c>
      <c r="F383" s="44">
        <v>23655.859999999986</v>
      </c>
      <c r="G383" s="21">
        <v>3.0499999999999972E-2</v>
      </c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  <c r="IN383" s="3"/>
      <c r="IO383" s="3"/>
      <c r="IP383" s="3"/>
      <c r="IQ383" s="3"/>
      <c r="IR383" s="3"/>
      <c r="IS383" s="3"/>
      <c r="IT383" s="3"/>
      <c r="IU383" s="3"/>
    </row>
    <row r="384" spans="1:255">
      <c r="A384" s="11" t="s">
        <v>117</v>
      </c>
      <c r="B384" s="114">
        <v>512143.04000000004</v>
      </c>
      <c r="C384" s="44">
        <v>506935.08</v>
      </c>
      <c r="D384" s="44">
        <v>4917193.1500000004</v>
      </c>
      <c r="E384" s="44">
        <v>4566148.0399999991</v>
      </c>
      <c r="F384" s="44">
        <v>351045.11000000127</v>
      </c>
      <c r="G384" s="21">
        <v>7.6899999999999968E-2</v>
      </c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  <c r="IN384" s="3"/>
      <c r="IO384" s="3"/>
      <c r="IP384" s="3"/>
      <c r="IQ384" s="3"/>
      <c r="IR384" s="3"/>
      <c r="IS384" s="3"/>
      <c r="IT384" s="3"/>
      <c r="IU384" s="3"/>
    </row>
    <row r="385" spans="1:255">
      <c r="A385" s="11" t="s">
        <v>194</v>
      </c>
      <c r="B385" s="114">
        <v>15484.64</v>
      </c>
      <c r="C385" s="44">
        <v>14044.439999999999</v>
      </c>
      <c r="D385" s="44">
        <v>146639.41000000003</v>
      </c>
      <c r="E385" s="44">
        <v>135419.03999999998</v>
      </c>
      <c r="F385" s="44">
        <v>11220.370000000054</v>
      </c>
      <c r="G385" s="21">
        <v>8.2899999999999974E-2</v>
      </c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  <c r="IM385" s="3"/>
      <c r="IN385" s="3"/>
      <c r="IO385" s="3"/>
      <c r="IP385" s="3"/>
      <c r="IQ385" s="3"/>
      <c r="IR385" s="3"/>
      <c r="IS385" s="3"/>
      <c r="IT385" s="3"/>
      <c r="IU385" s="3"/>
    </row>
    <row r="386" spans="1:255">
      <c r="A386" s="11" t="s">
        <v>184</v>
      </c>
      <c r="B386" s="114">
        <v>162803.74</v>
      </c>
      <c r="C386" s="44">
        <v>141415</v>
      </c>
      <c r="D386" s="44">
        <v>1503927.65</v>
      </c>
      <c r="E386" s="44">
        <v>1393748.9900000002</v>
      </c>
      <c r="F386" s="44">
        <v>110178.65999999968</v>
      </c>
      <c r="G386" s="21">
        <v>7.9099999999999948E-2</v>
      </c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  <c r="IR386" s="3"/>
      <c r="IS386" s="3"/>
      <c r="IT386" s="3"/>
      <c r="IU386" s="3"/>
    </row>
    <row r="387" spans="1:255">
      <c r="A387" s="11" t="s">
        <v>149</v>
      </c>
      <c r="B387" s="114">
        <v>31029.33</v>
      </c>
      <c r="C387" s="44">
        <v>33622.14</v>
      </c>
      <c r="D387" s="44">
        <v>307539.11000000004</v>
      </c>
      <c r="E387" s="44">
        <v>331524.5</v>
      </c>
      <c r="F387" s="44">
        <v>-23985.389999999956</v>
      </c>
      <c r="G387" s="21">
        <v>-7.2300000000000031E-2</v>
      </c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3"/>
      <c r="IO387" s="3"/>
      <c r="IP387" s="3"/>
      <c r="IQ387" s="3"/>
      <c r="IR387" s="3"/>
      <c r="IS387" s="3"/>
      <c r="IT387" s="3"/>
      <c r="IU387" s="3"/>
    </row>
    <row r="388" spans="1:255">
      <c r="A388" s="11" t="s">
        <v>114</v>
      </c>
      <c r="B388" s="114">
        <v>35304.119999999995</v>
      </c>
      <c r="C388" s="44">
        <v>32589.079999999998</v>
      </c>
      <c r="D388" s="44">
        <v>364240.6</v>
      </c>
      <c r="E388" s="44">
        <v>321751.33</v>
      </c>
      <c r="F388" s="44">
        <v>42489.26999999996</v>
      </c>
      <c r="G388" s="21">
        <v>0.13210000000000011</v>
      </c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  <c r="IP388" s="3"/>
      <c r="IQ388" s="3"/>
      <c r="IR388" s="3"/>
      <c r="IS388" s="3"/>
      <c r="IT388" s="3"/>
      <c r="IU388" s="3"/>
    </row>
    <row r="389" spans="1:255">
      <c r="A389" s="11" t="s">
        <v>195</v>
      </c>
      <c r="B389" s="114">
        <v>5896.63</v>
      </c>
      <c r="C389" s="44">
        <v>5415.63</v>
      </c>
      <c r="D389" s="44">
        <v>78776.049999999988</v>
      </c>
      <c r="E389" s="44">
        <v>60079.98</v>
      </c>
      <c r="F389" s="44">
        <v>18696.069999999985</v>
      </c>
      <c r="G389" s="21">
        <v>0.31119999999999992</v>
      </c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3"/>
      <c r="IO389" s="3"/>
      <c r="IP389" s="3"/>
      <c r="IQ389" s="3"/>
      <c r="IR389" s="3"/>
      <c r="IS389" s="3"/>
      <c r="IT389" s="3"/>
      <c r="IU389" s="3"/>
    </row>
    <row r="390" spans="1:255">
      <c r="A390" s="11" t="s">
        <v>125</v>
      </c>
      <c r="B390" s="114">
        <v>154876.31</v>
      </c>
      <c r="C390" s="44">
        <v>178328.11000000002</v>
      </c>
      <c r="D390" s="44">
        <v>2134640.5099999998</v>
      </c>
      <c r="E390" s="44">
        <v>1992072.9200000002</v>
      </c>
      <c r="F390" s="44">
        <v>142567.58999999962</v>
      </c>
      <c r="G390" s="21">
        <v>7.1600000000000108E-2</v>
      </c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3"/>
      <c r="IO390" s="3"/>
      <c r="IP390" s="3"/>
      <c r="IQ390" s="3"/>
      <c r="IR390" s="3"/>
      <c r="IS390" s="3"/>
      <c r="IT390" s="3"/>
      <c r="IU390" s="3"/>
    </row>
    <row r="391" spans="1:255">
      <c r="A391" s="11" t="s">
        <v>126</v>
      </c>
      <c r="B391" s="114">
        <v>189293.27000000002</v>
      </c>
      <c r="C391" s="44">
        <v>217956.58000000002</v>
      </c>
      <c r="D391" s="44">
        <v>2609005.13</v>
      </c>
      <c r="E391" s="44">
        <v>2434755.85</v>
      </c>
      <c r="F391" s="44">
        <v>174249.2799999998</v>
      </c>
      <c r="G391" s="21">
        <v>7.1600000000000108E-2</v>
      </c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  <c r="IP391" s="3"/>
      <c r="IQ391" s="3"/>
      <c r="IR391" s="3"/>
      <c r="IS391" s="3"/>
      <c r="IT391" s="3"/>
      <c r="IU391" s="3"/>
    </row>
    <row r="392" spans="1:255">
      <c r="A392" s="11" t="s">
        <v>150</v>
      </c>
      <c r="B392" s="114">
        <v>375235.28</v>
      </c>
      <c r="C392" s="44">
        <v>367856.03</v>
      </c>
      <c r="D392" s="44">
        <v>3660536.54</v>
      </c>
      <c r="E392" s="44">
        <v>3593502.83</v>
      </c>
      <c r="F392" s="44">
        <v>67033.709999999963</v>
      </c>
      <c r="G392" s="21">
        <v>1.8699999999999939E-2</v>
      </c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  <c r="IP392" s="3"/>
      <c r="IQ392" s="3"/>
      <c r="IR392" s="3"/>
      <c r="IS392" s="3"/>
      <c r="IT392" s="3"/>
      <c r="IU392" s="3"/>
    </row>
    <row r="393" spans="1:255">
      <c r="A393" s="11" t="s">
        <v>197</v>
      </c>
      <c r="B393" s="114">
        <v>296.83</v>
      </c>
      <c r="C393" s="44">
        <v>249.14000000000001</v>
      </c>
      <c r="D393" s="44">
        <v>5821.93</v>
      </c>
      <c r="E393" s="44">
        <v>3149.22</v>
      </c>
      <c r="F393" s="44">
        <v>2672.7100000000005</v>
      </c>
      <c r="G393" s="21">
        <v>0.84870000000000001</v>
      </c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  <c r="IK393" s="3"/>
      <c r="IL393" s="3"/>
      <c r="IM393" s="3"/>
      <c r="IN393" s="3"/>
      <c r="IO393" s="3"/>
      <c r="IP393" s="3"/>
      <c r="IQ393" s="3"/>
      <c r="IR393" s="3"/>
      <c r="IS393" s="3"/>
      <c r="IT393" s="3"/>
      <c r="IU393" s="3"/>
    </row>
    <row r="394" spans="1:255">
      <c r="A394" s="11" t="s">
        <v>156</v>
      </c>
      <c r="B394" s="114">
        <v>22437.69</v>
      </c>
      <c r="C394" s="44">
        <v>26454.73</v>
      </c>
      <c r="D394" s="44">
        <v>201401.39</v>
      </c>
      <c r="E394" s="44">
        <v>196657.14</v>
      </c>
      <c r="F394" s="44">
        <v>4744.25</v>
      </c>
      <c r="G394" s="21">
        <v>2.410000000000001E-2</v>
      </c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  <c r="IQ394" s="3"/>
      <c r="IR394" s="3"/>
      <c r="IS394" s="3"/>
      <c r="IT394" s="3"/>
      <c r="IU394" s="3"/>
    </row>
    <row r="395" spans="1:255">
      <c r="A395" s="11" t="s">
        <v>238</v>
      </c>
      <c r="B395" s="114">
        <v>0</v>
      </c>
      <c r="C395" s="44">
        <v>7095.62</v>
      </c>
      <c r="D395" s="44">
        <v>16729.25</v>
      </c>
      <c r="E395" s="44">
        <v>82017.56</v>
      </c>
      <c r="F395" s="44">
        <v>-65288.31</v>
      </c>
      <c r="G395" s="21">
        <v>-0.79600000000000004</v>
      </c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  <c r="IP395" s="3"/>
      <c r="IQ395" s="3"/>
      <c r="IR395" s="3"/>
      <c r="IS395" s="3"/>
      <c r="IT395" s="3"/>
      <c r="IU395" s="3"/>
    </row>
    <row r="396" spans="1:255">
      <c r="A396" s="11" t="s">
        <v>127</v>
      </c>
      <c r="B396" s="114">
        <v>248493.62</v>
      </c>
      <c r="C396" s="44">
        <v>246611.13</v>
      </c>
      <c r="D396" s="44">
        <v>2321217.66</v>
      </c>
      <c r="E396" s="44">
        <v>2309727.34</v>
      </c>
      <c r="F396" s="44">
        <v>11490.320000000298</v>
      </c>
      <c r="G396" s="21">
        <v>4.9999999999998934E-3</v>
      </c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  <c r="IR396" s="3"/>
      <c r="IS396" s="3"/>
      <c r="IT396" s="3"/>
      <c r="IU396" s="3"/>
    </row>
    <row r="397" spans="1:255">
      <c r="A397" s="11" t="s">
        <v>239</v>
      </c>
      <c r="B397" s="114">
        <v>338300.78</v>
      </c>
      <c r="C397" s="44">
        <v>330296.92</v>
      </c>
      <c r="D397" s="44">
        <v>3098295.41</v>
      </c>
      <c r="E397" s="44">
        <v>3093602.5300000003</v>
      </c>
      <c r="F397" s="44">
        <v>4692.8799999998882</v>
      </c>
      <c r="G397" s="21">
        <v>1.5000000000000568E-3</v>
      </c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  <c r="II397" s="3"/>
      <c r="IJ397" s="3"/>
      <c r="IK397" s="3"/>
      <c r="IL397" s="3"/>
      <c r="IM397" s="3"/>
      <c r="IN397" s="3"/>
      <c r="IO397" s="3"/>
      <c r="IP397" s="3"/>
      <c r="IQ397" s="3"/>
      <c r="IR397" s="3"/>
      <c r="IS397" s="3"/>
      <c r="IT397" s="3"/>
      <c r="IU397" s="3"/>
    </row>
    <row r="398" spans="1:255">
      <c r="A398" s="11" t="s">
        <v>148</v>
      </c>
      <c r="B398" s="114">
        <v>1817.78</v>
      </c>
      <c r="C398" s="44">
        <v>1536.48</v>
      </c>
      <c r="D398" s="44">
        <v>20172.12</v>
      </c>
      <c r="E398" s="44">
        <v>22453.56</v>
      </c>
      <c r="F398" s="44">
        <v>-2281.4400000000023</v>
      </c>
      <c r="G398" s="21">
        <v>-0.10160000000000002</v>
      </c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  <c r="IP398" s="3"/>
      <c r="IQ398" s="3"/>
      <c r="IR398" s="3"/>
      <c r="IS398" s="3"/>
      <c r="IT398" s="3"/>
      <c r="IU398" s="3"/>
    </row>
    <row r="399" spans="1:255">
      <c r="A399" s="11" t="s">
        <v>132</v>
      </c>
      <c r="B399" s="114">
        <v>53797.17</v>
      </c>
      <c r="C399" s="44">
        <v>43564.639999999999</v>
      </c>
      <c r="D399" s="44">
        <v>556956.54</v>
      </c>
      <c r="E399" s="44">
        <v>495845.57</v>
      </c>
      <c r="F399" s="44">
        <v>61110.97000000003</v>
      </c>
      <c r="G399" s="21">
        <v>0.12319999999999998</v>
      </c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  <c r="IR399" s="3"/>
      <c r="IS399" s="3"/>
      <c r="IT399" s="3"/>
      <c r="IU399" s="3"/>
    </row>
    <row r="400" spans="1:255">
      <c r="A400" s="11" t="s">
        <v>186</v>
      </c>
      <c r="B400" s="114">
        <v>105186.93000000001</v>
      </c>
      <c r="C400" s="44">
        <v>115011.96999999999</v>
      </c>
      <c r="D400" s="44">
        <v>1031976.67</v>
      </c>
      <c r="E400" s="44">
        <v>1013703.3</v>
      </c>
      <c r="F400" s="44">
        <v>18273.369999999995</v>
      </c>
      <c r="G400" s="21">
        <v>1.8000000000000016E-2</v>
      </c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  <c r="IR400" s="3"/>
      <c r="IS400" s="3"/>
      <c r="IT400" s="3"/>
      <c r="IU400" s="3"/>
    </row>
    <row r="401" spans="1:255">
      <c r="A401" s="11" t="s">
        <v>116</v>
      </c>
      <c r="B401" s="114">
        <v>9441.98</v>
      </c>
      <c r="C401" s="44">
        <v>4419.32</v>
      </c>
      <c r="D401" s="44">
        <v>88308.950000000012</v>
      </c>
      <c r="E401" s="44">
        <v>56435.380000000005</v>
      </c>
      <c r="F401" s="44">
        <v>31873.570000000007</v>
      </c>
      <c r="G401" s="21">
        <v>0.56479999999999997</v>
      </c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  <c r="IR401" s="3"/>
      <c r="IS401" s="3"/>
      <c r="IT401" s="3"/>
      <c r="IU401" s="3"/>
    </row>
    <row r="402" spans="1:255">
      <c r="A402" s="11" t="s">
        <v>158</v>
      </c>
      <c r="B402" s="114">
        <v>18587.12</v>
      </c>
      <c r="C402" s="44">
        <v>21083.11</v>
      </c>
      <c r="D402" s="44">
        <v>181839.94</v>
      </c>
      <c r="E402" s="44">
        <v>178655.29000000004</v>
      </c>
      <c r="F402" s="44">
        <v>3184.6499999999651</v>
      </c>
      <c r="G402" s="21">
        <v>1.7800000000000038E-2</v>
      </c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  <c r="IR402" s="3"/>
      <c r="IS402" s="3"/>
      <c r="IT402" s="3"/>
      <c r="IU402" s="3"/>
    </row>
    <row r="403" spans="1:255">
      <c r="A403" s="23" t="s">
        <v>154</v>
      </c>
      <c r="B403" s="114">
        <v>2715.03</v>
      </c>
      <c r="C403" s="44">
        <v>2193.17</v>
      </c>
      <c r="D403" s="44">
        <v>30349.360000000001</v>
      </c>
      <c r="E403" s="44">
        <v>25876.690000000002</v>
      </c>
      <c r="F403" s="44">
        <v>4472.6699999999983</v>
      </c>
      <c r="G403" s="21">
        <v>0.17280000000000006</v>
      </c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  <c r="IR403" s="3"/>
      <c r="IS403" s="3"/>
      <c r="IT403" s="3"/>
      <c r="IU403" s="3"/>
    </row>
    <row r="404" spans="1:255">
      <c r="A404" s="11" t="s">
        <v>181</v>
      </c>
      <c r="B404" s="114">
        <v>27204.62</v>
      </c>
      <c r="C404" s="44">
        <v>24189.03</v>
      </c>
      <c r="D404" s="44">
        <v>253250.94999999995</v>
      </c>
      <c r="E404" s="44">
        <v>239821.58</v>
      </c>
      <c r="F404" s="44">
        <v>13429.369999999966</v>
      </c>
      <c r="G404" s="21">
        <v>5.600000000000005E-2</v>
      </c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  <c r="IR404" s="3"/>
      <c r="IS404" s="3"/>
      <c r="IT404" s="3"/>
      <c r="IU404" s="3"/>
    </row>
    <row r="405" spans="1:255">
      <c r="A405" s="11" t="s">
        <v>122</v>
      </c>
      <c r="B405" s="114">
        <v>71682.03</v>
      </c>
      <c r="C405" s="44">
        <v>68805.98</v>
      </c>
      <c r="D405" s="44">
        <v>810924.57000000007</v>
      </c>
      <c r="E405" s="44">
        <v>787042.77999999991</v>
      </c>
      <c r="F405" s="44">
        <v>23881.790000000154</v>
      </c>
      <c r="G405" s="21">
        <v>3.0299999999999994E-2</v>
      </c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  <c r="IR405" s="3"/>
      <c r="IS405" s="3"/>
      <c r="IT405" s="3"/>
      <c r="IU405" s="3"/>
    </row>
    <row r="406" spans="1:255">
      <c r="A406" s="11" t="s">
        <v>191</v>
      </c>
      <c r="B406" s="114">
        <v>44167.01</v>
      </c>
      <c r="C406" s="44">
        <v>43147.5</v>
      </c>
      <c r="D406" s="44">
        <v>421695.35</v>
      </c>
      <c r="E406" s="44">
        <v>403276.47000000003</v>
      </c>
      <c r="F406" s="44">
        <v>18418.879999999946</v>
      </c>
      <c r="G406" s="21">
        <v>4.5700000000000074E-2</v>
      </c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  <c r="II406" s="3"/>
      <c r="IJ406" s="3"/>
      <c r="IK406" s="3"/>
      <c r="IL406" s="3"/>
      <c r="IM406" s="3"/>
      <c r="IN406" s="3"/>
      <c r="IO406" s="3"/>
      <c r="IP406" s="3"/>
      <c r="IQ406" s="3"/>
      <c r="IR406" s="3"/>
      <c r="IS406" s="3"/>
      <c r="IT406" s="3"/>
      <c r="IU406" s="3"/>
    </row>
    <row r="407" spans="1:255">
      <c r="A407" s="11" t="s">
        <v>187</v>
      </c>
      <c r="B407" s="114">
        <v>614.01</v>
      </c>
      <c r="C407" s="44">
        <v>585.88</v>
      </c>
      <c r="D407" s="44">
        <v>8131.5100000000011</v>
      </c>
      <c r="E407" s="44">
        <v>7366.1799999999994</v>
      </c>
      <c r="F407" s="44">
        <v>765.33000000000175</v>
      </c>
      <c r="G407" s="21">
        <v>0.1039000000000001</v>
      </c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  <c r="IT407" s="3"/>
      <c r="IU407" s="3"/>
    </row>
    <row r="408" spans="1:255">
      <c r="A408" s="11" t="s">
        <v>253</v>
      </c>
      <c r="B408" s="114">
        <v>75864.67</v>
      </c>
      <c r="C408" s="44">
        <v>76507.97</v>
      </c>
      <c r="D408" s="44">
        <v>747474.83</v>
      </c>
      <c r="E408" s="44">
        <v>753049.59000000008</v>
      </c>
      <c r="F408" s="44">
        <v>-5574.7600000001257</v>
      </c>
      <c r="G408" s="21">
        <v>-7.3999999999999622E-3</v>
      </c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  <c r="IP408" s="3"/>
      <c r="IQ408" s="3"/>
      <c r="IR408" s="3"/>
      <c r="IS408" s="3"/>
      <c r="IT408" s="3"/>
      <c r="IU408" s="3"/>
    </row>
    <row r="409" spans="1:255">
      <c r="A409" s="11" t="s">
        <v>254</v>
      </c>
      <c r="B409" s="114">
        <v>1008.8</v>
      </c>
      <c r="C409" s="44">
        <v>1652.95</v>
      </c>
      <c r="D409" s="44">
        <v>18410.699999999997</v>
      </c>
      <c r="E409" s="44">
        <v>17166.759999999998</v>
      </c>
      <c r="F409" s="44">
        <v>1243.9399999999987</v>
      </c>
      <c r="G409" s="21">
        <v>7.2500000000000009E-2</v>
      </c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  <c r="IP409" s="3"/>
      <c r="IQ409" s="3"/>
      <c r="IR409" s="3"/>
      <c r="IS409" s="3"/>
      <c r="IT409" s="3"/>
      <c r="IU409" s="3"/>
    </row>
    <row r="410" spans="1:255">
      <c r="A410" s="11" t="s">
        <v>113</v>
      </c>
      <c r="B410" s="114">
        <v>12747.26</v>
      </c>
      <c r="C410" s="44">
        <v>14572.369999999999</v>
      </c>
      <c r="D410" s="44">
        <v>153186.79</v>
      </c>
      <c r="E410" s="44">
        <v>187410.82</v>
      </c>
      <c r="F410" s="44">
        <v>-34224.03</v>
      </c>
      <c r="G410" s="21">
        <v>-0.18259999999999998</v>
      </c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  <c r="IR410" s="3"/>
      <c r="IS410" s="3"/>
      <c r="IT410" s="3"/>
      <c r="IU410" s="3"/>
    </row>
    <row r="411" spans="1:255">
      <c r="A411" s="11" t="s">
        <v>173</v>
      </c>
      <c r="B411" s="114">
        <v>157002.97</v>
      </c>
      <c r="C411" s="44">
        <v>154694.34000000003</v>
      </c>
      <c r="D411" s="44">
        <v>1480444.6500000001</v>
      </c>
      <c r="E411" s="44">
        <v>1446435.8800000001</v>
      </c>
      <c r="F411" s="44">
        <v>34008.770000000019</v>
      </c>
      <c r="G411" s="21">
        <v>2.3500000000000076E-2</v>
      </c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  <c r="IT411" s="3"/>
      <c r="IU411" s="3"/>
    </row>
    <row r="412" spans="1:255">
      <c r="A412" s="11" t="s">
        <v>157</v>
      </c>
      <c r="B412" s="114">
        <v>5830.67</v>
      </c>
      <c r="C412" s="44">
        <v>5948.04</v>
      </c>
      <c r="D412" s="44">
        <v>71307.61</v>
      </c>
      <c r="E412" s="44">
        <v>69985.820000000007</v>
      </c>
      <c r="F412" s="44">
        <v>1321.7899999999936</v>
      </c>
      <c r="G412" s="21">
        <v>1.8899999999999917E-2</v>
      </c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  <c r="IR412" s="3"/>
      <c r="IS412" s="3"/>
      <c r="IT412" s="3"/>
      <c r="IU412" s="3"/>
    </row>
    <row r="413" spans="1:255">
      <c r="A413" s="11" t="s">
        <v>192</v>
      </c>
      <c r="B413" s="114">
        <v>37233.339999999997</v>
      </c>
      <c r="C413" s="44">
        <v>44937.81</v>
      </c>
      <c r="D413" s="44">
        <v>327389.69999999995</v>
      </c>
      <c r="E413" s="44">
        <v>339863.69</v>
      </c>
      <c r="F413" s="44">
        <v>-12473.990000000049</v>
      </c>
      <c r="G413" s="21">
        <v>-3.6699999999999955E-2</v>
      </c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  <c r="IP413" s="3"/>
      <c r="IQ413" s="3"/>
      <c r="IR413" s="3"/>
      <c r="IS413" s="3"/>
      <c r="IT413" s="3"/>
      <c r="IU413" s="3"/>
    </row>
    <row r="414" spans="1:255">
      <c r="A414" s="11" t="s">
        <v>179</v>
      </c>
      <c r="B414" s="114">
        <v>51580.79</v>
      </c>
      <c r="C414" s="44">
        <v>52829.689999999995</v>
      </c>
      <c r="D414" s="44">
        <v>579064.61</v>
      </c>
      <c r="E414" s="44">
        <v>546497.51</v>
      </c>
      <c r="F414" s="44">
        <v>32567.099999999977</v>
      </c>
      <c r="G414" s="21">
        <v>5.9600000000000097E-2</v>
      </c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  <c r="IR414" s="3"/>
      <c r="IS414" s="3"/>
      <c r="IT414" s="3"/>
      <c r="IU414" s="3"/>
    </row>
    <row r="415" spans="1:255">
      <c r="A415" s="11" t="s">
        <v>193</v>
      </c>
      <c r="B415" s="114">
        <v>40312.86</v>
      </c>
      <c r="C415" s="44">
        <v>24613.359999999997</v>
      </c>
      <c r="D415" s="44">
        <v>261644.74000000005</v>
      </c>
      <c r="E415" s="44">
        <v>230677.07</v>
      </c>
      <c r="F415" s="44">
        <v>30967.670000000042</v>
      </c>
      <c r="G415" s="21">
        <v>0.1342000000000001</v>
      </c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  <c r="IP415" s="3"/>
      <c r="IQ415" s="3"/>
      <c r="IR415" s="3"/>
      <c r="IS415" s="3"/>
      <c r="IT415" s="3"/>
      <c r="IU415" s="3"/>
    </row>
    <row r="416" spans="1:255">
      <c r="A416" s="11" t="s">
        <v>170</v>
      </c>
      <c r="B416" s="114">
        <v>113784.22</v>
      </c>
      <c r="C416" s="44">
        <v>104553.55</v>
      </c>
      <c r="D416" s="44">
        <v>1114497.7</v>
      </c>
      <c r="E416" s="44">
        <v>991759.32000000007</v>
      </c>
      <c r="F416" s="44">
        <v>122738.37999999989</v>
      </c>
      <c r="G416" s="21">
        <v>0.12379999999999991</v>
      </c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  <c r="IP416" s="3"/>
      <c r="IQ416" s="3"/>
      <c r="IR416" s="3"/>
      <c r="IS416" s="3"/>
      <c r="IT416" s="3"/>
      <c r="IU416" s="3"/>
    </row>
    <row r="417" spans="1:255">
      <c r="A417" s="11" t="s">
        <v>177</v>
      </c>
      <c r="B417" s="114">
        <v>73198.39</v>
      </c>
      <c r="C417" s="44">
        <v>71519.89</v>
      </c>
      <c r="D417" s="44">
        <v>711969.66</v>
      </c>
      <c r="E417" s="44">
        <v>279347.81</v>
      </c>
      <c r="F417" s="44">
        <v>432621.85000000003</v>
      </c>
      <c r="G417" s="21">
        <v>1.5487000000000002</v>
      </c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  <c r="IP417" s="3"/>
      <c r="IQ417" s="3"/>
      <c r="IR417" s="3"/>
      <c r="IS417" s="3"/>
      <c r="IT417" s="3"/>
      <c r="IU417" s="3"/>
    </row>
    <row r="418" spans="1:255">
      <c r="A418" s="11" t="s">
        <v>133</v>
      </c>
      <c r="B418" s="114">
        <v>23302.63</v>
      </c>
      <c r="C418" s="44">
        <v>18665.64</v>
      </c>
      <c r="D418" s="44">
        <v>125232.03000000001</v>
      </c>
      <c r="E418" s="44">
        <v>130847.35</v>
      </c>
      <c r="F418" s="44">
        <v>-5615.3199999999924</v>
      </c>
      <c r="G418" s="21">
        <v>-4.2900000000000049E-2</v>
      </c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  <c r="IR418" s="3"/>
      <c r="IS418" s="3"/>
      <c r="IT418" s="3"/>
      <c r="IU418" s="3"/>
    </row>
    <row r="419" spans="1:255">
      <c r="A419" s="11" t="s">
        <v>134</v>
      </c>
      <c r="B419" s="114">
        <v>131985.45000000001</v>
      </c>
      <c r="C419" s="44">
        <v>100132</v>
      </c>
      <c r="D419" s="44">
        <v>1121913.96</v>
      </c>
      <c r="E419" s="44">
        <v>1085621.22</v>
      </c>
      <c r="F419" s="44">
        <v>36292.739999999991</v>
      </c>
      <c r="G419" s="21">
        <v>3.3400000000000096E-2</v>
      </c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  <c r="IR419" s="3"/>
      <c r="IS419" s="3"/>
      <c r="IT419" s="3"/>
      <c r="IU419" s="3"/>
    </row>
    <row r="420" spans="1:255">
      <c r="A420" s="11" t="s">
        <v>196</v>
      </c>
      <c r="B420" s="114">
        <v>27248.27</v>
      </c>
      <c r="C420" s="44">
        <v>27870.94</v>
      </c>
      <c r="D420" s="44">
        <v>264963.32</v>
      </c>
      <c r="E420" s="44">
        <v>248248.13999999998</v>
      </c>
      <c r="F420" s="44">
        <v>16715.180000000022</v>
      </c>
      <c r="G420" s="21">
        <v>6.7299999999999915E-2</v>
      </c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  <c r="IQ420" s="3"/>
      <c r="IR420" s="3"/>
      <c r="IS420" s="3"/>
      <c r="IT420" s="3"/>
      <c r="IU420" s="3"/>
    </row>
    <row r="421" spans="1:255">
      <c r="A421" s="11" t="s">
        <v>176</v>
      </c>
      <c r="B421" s="114">
        <v>949.63</v>
      </c>
      <c r="C421" s="44">
        <v>538.35</v>
      </c>
      <c r="D421" s="44">
        <v>22223.149999999998</v>
      </c>
      <c r="E421" s="44">
        <v>14903.82</v>
      </c>
      <c r="F421" s="44">
        <v>7319.3299999999981</v>
      </c>
      <c r="G421" s="21">
        <v>0.49110000000000009</v>
      </c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  <c r="IQ421" s="3"/>
      <c r="IR421" s="3"/>
      <c r="IS421" s="3"/>
      <c r="IT421" s="3"/>
      <c r="IU421" s="3"/>
    </row>
    <row r="422" spans="1:255">
      <c r="A422" s="11" t="s">
        <v>188</v>
      </c>
      <c r="B422" s="114">
        <v>121042.59999999999</v>
      </c>
      <c r="C422" s="44">
        <v>134212.56</v>
      </c>
      <c r="D422" s="44">
        <v>1486156.61</v>
      </c>
      <c r="E422" s="44">
        <v>1380025.6500000001</v>
      </c>
      <c r="F422" s="44">
        <v>106130.95999999996</v>
      </c>
      <c r="G422" s="21">
        <v>7.6899999999999968E-2</v>
      </c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3"/>
      <c r="IO422" s="3"/>
      <c r="IP422" s="3"/>
      <c r="IQ422" s="3"/>
      <c r="IR422" s="3"/>
      <c r="IS422" s="3"/>
      <c r="IT422" s="3"/>
      <c r="IU422" s="3"/>
    </row>
    <row r="423" spans="1:255">
      <c r="A423" s="11" t="s">
        <v>131</v>
      </c>
      <c r="B423" s="114">
        <v>292833.86000000004</v>
      </c>
      <c r="C423" s="44">
        <v>277314.30000000005</v>
      </c>
      <c r="D423" s="44">
        <v>2759109.7399999998</v>
      </c>
      <c r="E423" s="44">
        <v>2680068.1399999997</v>
      </c>
      <c r="F423" s="44">
        <v>79041.600000000093</v>
      </c>
      <c r="G423" s="21">
        <v>2.9500000000000082E-2</v>
      </c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  <c r="IP423" s="3"/>
      <c r="IQ423" s="3"/>
      <c r="IR423" s="3"/>
      <c r="IS423" s="3"/>
      <c r="IT423" s="3"/>
      <c r="IU423" s="3"/>
    </row>
    <row r="424" spans="1:255">
      <c r="A424" s="11" t="s">
        <v>189</v>
      </c>
      <c r="B424" s="114">
        <v>43327.350000000006</v>
      </c>
      <c r="C424" s="44">
        <v>44347.31</v>
      </c>
      <c r="D424" s="44">
        <v>402650.57999999996</v>
      </c>
      <c r="E424" s="44">
        <v>359915.67</v>
      </c>
      <c r="F424" s="44">
        <v>42734.909999999974</v>
      </c>
      <c r="G424" s="21">
        <v>0.11870000000000003</v>
      </c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  <c r="II424" s="3"/>
      <c r="IJ424" s="3"/>
      <c r="IK424" s="3"/>
      <c r="IL424" s="3"/>
      <c r="IM424" s="3"/>
      <c r="IN424" s="3"/>
      <c r="IO424" s="3"/>
      <c r="IP424" s="3"/>
      <c r="IQ424" s="3"/>
      <c r="IR424" s="3"/>
      <c r="IS424" s="3"/>
      <c r="IT424" s="3"/>
      <c r="IU424" s="3"/>
    </row>
    <row r="425" spans="1:255">
      <c r="A425" s="11" t="s">
        <v>123</v>
      </c>
      <c r="B425" s="114">
        <v>86562.43</v>
      </c>
      <c r="C425" s="44">
        <v>102473.83</v>
      </c>
      <c r="D425" s="44">
        <v>819307.49</v>
      </c>
      <c r="E425" s="44">
        <v>836872.84</v>
      </c>
      <c r="F425" s="44">
        <v>-17565.349999999977</v>
      </c>
      <c r="G425" s="21">
        <v>-2.1000000000000019E-2</v>
      </c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3"/>
      <c r="IO425" s="3"/>
      <c r="IP425" s="3"/>
      <c r="IQ425" s="3"/>
      <c r="IR425" s="3"/>
      <c r="IS425" s="3"/>
      <c r="IT425" s="3"/>
      <c r="IU425" s="3"/>
    </row>
    <row r="426" spans="1:255">
      <c r="A426" s="11" t="s">
        <v>169</v>
      </c>
      <c r="B426" s="114">
        <v>50935.659999999996</v>
      </c>
      <c r="C426" s="44">
        <v>51412.850000000006</v>
      </c>
      <c r="D426" s="44">
        <v>527691.09000000008</v>
      </c>
      <c r="E426" s="44">
        <v>454902.03</v>
      </c>
      <c r="F426" s="44">
        <v>72789.060000000056</v>
      </c>
      <c r="G426" s="21">
        <v>0.15999999999999992</v>
      </c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  <c r="IQ426" s="3"/>
      <c r="IR426" s="3"/>
      <c r="IS426" s="3"/>
      <c r="IT426" s="3"/>
      <c r="IU426" s="3"/>
    </row>
    <row r="427" spans="1:255">
      <c r="A427" s="11" t="s">
        <v>341</v>
      </c>
      <c r="B427" s="114">
        <v>9969.67</v>
      </c>
      <c r="C427" s="44">
        <v>0</v>
      </c>
      <c r="D427" s="44">
        <v>9969.67</v>
      </c>
      <c r="E427" s="44">
        <v>0</v>
      </c>
      <c r="F427" s="44">
        <v>9969.67</v>
      </c>
      <c r="G427" s="21">
        <v>0</v>
      </c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  <c r="IS427" s="3"/>
      <c r="IT427" s="3"/>
      <c r="IU427" s="3"/>
    </row>
    <row r="428" spans="1:255">
      <c r="A428" s="11" t="s">
        <v>153</v>
      </c>
      <c r="B428" s="114">
        <v>12874.81</v>
      </c>
      <c r="C428" s="44">
        <v>18049.759999999998</v>
      </c>
      <c r="D428" s="44">
        <v>168709.83</v>
      </c>
      <c r="E428" s="44">
        <v>171066.62000000002</v>
      </c>
      <c r="F428" s="44">
        <v>-2356.7900000000373</v>
      </c>
      <c r="G428" s="21">
        <v>-1.3800000000000034E-2</v>
      </c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</row>
    <row r="429" spans="1:255">
      <c r="A429" s="11" t="s">
        <v>175</v>
      </c>
      <c r="B429" s="114">
        <v>34054.42</v>
      </c>
      <c r="C429" s="44">
        <v>39651.86</v>
      </c>
      <c r="D429" s="44">
        <v>324630.92</v>
      </c>
      <c r="E429" s="44">
        <v>310790.87</v>
      </c>
      <c r="F429" s="44">
        <v>13840.049999999988</v>
      </c>
      <c r="G429" s="21">
        <v>4.4499999999999984E-2</v>
      </c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  <c r="IT429" s="3"/>
      <c r="IU429" s="3"/>
    </row>
    <row r="430" spans="1:255">
      <c r="A430" s="11" t="s">
        <v>151</v>
      </c>
      <c r="B430" s="114">
        <v>246817.87</v>
      </c>
      <c r="C430" s="44">
        <v>193662.88</v>
      </c>
      <c r="D430" s="44">
        <v>2230321.11</v>
      </c>
      <c r="E430" s="44">
        <v>2150444.75</v>
      </c>
      <c r="F430" s="44">
        <v>79876.35999999987</v>
      </c>
      <c r="G430" s="21">
        <v>3.7099999999999911E-2</v>
      </c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3"/>
      <c r="IO430" s="3"/>
      <c r="IP430" s="3"/>
      <c r="IQ430" s="3"/>
      <c r="IR430" s="3"/>
      <c r="IS430" s="3"/>
      <c r="IT430" s="3"/>
      <c r="IU430" s="3"/>
    </row>
    <row r="431" spans="1:255">
      <c r="A431" s="11" t="s">
        <v>231</v>
      </c>
      <c r="B431" s="114">
        <v>25567.26</v>
      </c>
      <c r="C431" s="11">
        <v>29039.86</v>
      </c>
      <c r="D431" s="44">
        <v>257093.5</v>
      </c>
      <c r="E431" s="44">
        <v>261255.96999999997</v>
      </c>
      <c r="F431" s="44">
        <v>-4162.4699999999721</v>
      </c>
      <c r="G431" s="21">
        <v>-1.5900000000000025E-2</v>
      </c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  <c r="II431" s="3"/>
      <c r="IJ431" s="3"/>
      <c r="IK431" s="3"/>
      <c r="IL431" s="3"/>
      <c r="IM431" s="3"/>
      <c r="IN431" s="3"/>
      <c r="IO431" s="3"/>
      <c r="IP431" s="3"/>
      <c r="IQ431" s="3"/>
      <c r="IR431" s="3"/>
      <c r="IS431" s="3"/>
      <c r="IT431" s="3"/>
      <c r="IU431" s="3"/>
    </row>
    <row r="432" spans="1:255">
      <c r="A432" s="11" t="s">
        <v>246</v>
      </c>
      <c r="B432" s="114">
        <v>9749.4699999999993</v>
      </c>
      <c r="C432" s="11">
        <v>9450.7099999999991</v>
      </c>
      <c r="D432" s="44">
        <v>94817.010000000009</v>
      </c>
      <c r="E432" s="44">
        <v>91556.41</v>
      </c>
      <c r="F432" s="44">
        <v>3260.6000000000058</v>
      </c>
      <c r="G432" s="21">
        <v>3.5600000000000076E-2</v>
      </c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  <c r="II432" s="3"/>
      <c r="IJ432" s="3"/>
      <c r="IK432" s="3"/>
      <c r="IL432" s="3"/>
      <c r="IM432" s="3"/>
      <c r="IN432" s="3"/>
      <c r="IO432" s="3"/>
      <c r="IP432" s="3"/>
      <c r="IQ432" s="3"/>
      <c r="IR432" s="3"/>
      <c r="IS432" s="3"/>
      <c r="IT432" s="3"/>
      <c r="IU432" s="3"/>
    </row>
    <row r="433" spans="1:255">
      <c r="A433" s="11" t="s">
        <v>241</v>
      </c>
      <c r="B433" s="114">
        <v>17839.27</v>
      </c>
      <c r="C433" s="11">
        <v>17629.75</v>
      </c>
      <c r="D433" s="44">
        <v>188049.05</v>
      </c>
      <c r="E433" s="44">
        <v>75014.95</v>
      </c>
      <c r="F433" s="44">
        <v>113034.09999999999</v>
      </c>
      <c r="G433" s="21">
        <v>1.5068000000000001</v>
      </c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  <c r="ID433" s="3"/>
      <c r="IE433" s="3"/>
      <c r="IF433" s="3"/>
      <c r="IG433" s="3"/>
      <c r="IH433" s="3"/>
      <c r="II433" s="3"/>
      <c r="IJ433" s="3"/>
      <c r="IK433" s="3"/>
      <c r="IL433" s="3"/>
      <c r="IM433" s="3"/>
      <c r="IN433" s="3"/>
      <c r="IO433" s="3"/>
      <c r="IP433" s="3"/>
      <c r="IQ433" s="3"/>
      <c r="IR433" s="3"/>
      <c r="IS433" s="3"/>
      <c r="IT433" s="3"/>
      <c r="IU433" s="3"/>
    </row>
    <row r="434" spans="1:255">
      <c r="A434" s="11" t="s">
        <v>242</v>
      </c>
      <c r="B434" s="114">
        <v>22213.38</v>
      </c>
      <c r="C434" s="11">
        <v>6883.6900000000005</v>
      </c>
      <c r="D434" s="44">
        <v>92420.020000000019</v>
      </c>
      <c r="E434" s="44">
        <v>51497.810000000005</v>
      </c>
      <c r="F434" s="44">
        <v>40922.210000000014</v>
      </c>
      <c r="G434" s="21">
        <v>0.79459999999999997</v>
      </c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3"/>
      <c r="IO434" s="3"/>
      <c r="IP434" s="3"/>
      <c r="IQ434" s="3"/>
      <c r="IR434" s="3"/>
      <c r="IS434" s="3"/>
      <c r="IT434" s="3"/>
      <c r="IU434" s="3"/>
    </row>
    <row r="435" spans="1:255">
      <c r="A435" s="11" t="s">
        <v>243</v>
      </c>
      <c r="B435" s="114">
        <v>53349.65</v>
      </c>
      <c r="C435" s="11">
        <v>55211.619999999995</v>
      </c>
      <c r="D435" s="44">
        <v>535693.92000000004</v>
      </c>
      <c r="E435" s="44">
        <v>783254.64</v>
      </c>
      <c r="F435" s="44">
        <v>-247560.71999999997</v>
      </c>
      <c r="G435" s="21">
        <v>-0.31610000000000005</v>
      </c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  <c r="IQ435" s="3"/>
      <c r="IR435" s="3"/>
      <c r="IS435" s="3"/>
      <c r="IT435" s="3"/>
      <c r="IU435" s="3"/>
    </row>
    <row r="436" spans="1:255">
      <c r="A436" s="11" t="s">
        <v>244</v>
      </c>
      <c r="B436" s="114">
        <v>27425.78</v>
      </c>
      <c r="C436" s="11">
        <v>26595.46</v>
      </c>
      <c r="D436" s="44">
        <v>250142.61000000002</v>
      </c>
      <c r="E436" s="44">
        <v>231712.35999999996</v>
      </c>
      <c r="F436" s="44">
        <v>18430.250000000058</v>
      </c>
      <c r="G436" s="21">
        <v>7.9499999999999904E-2</v>
      </c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3"/>
      <c r="IO436" s="3"/>
      <c r="IP436" s="3"/>
      <c r="IQ436" s="3"/>
      <c r="IR436" s="3"/>
      <c r="IS436" s="3"/>
      <c r="IT436" s="3"/>
      <c r="IU436" s="3"/>
    </row>
    <row r="437" spans="1:255">
      <c r="A437" s="11" t="s">
        <v>250</v>
      </c>
      <c r="B437" s="114">
        <v>20702.71</v>
      </c>
      <c r="C437" s="11">
        <v>18839.34</v>
      </c>
      <c r="D437" s="44">
        <v>247682.71</v>
      </c>
      <c r="E437" s="44">
        <v>231728.15</v>
      </c>
      <c r="F437" s="44">
        <v>15954.559999999998</v>
      </c>
      <c r="G437" s="21">
        <v>6.8899999999999961E-2</v>
      </c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3"/>
      <c r="HQ437" s="3"/>
      <c r="HR437" s="3"/>
      <c r="HS437" s="3"/>
      <c r="HT437" s="3"/>
      <c r="HU437" s="3"/>
      <c r="HV437" s="3"/>
      <c r="HW437" s="3"/>
      <c r="HX437" s="3"/>
      <c r="HY437" s="3"/>
      <c r="HZ437" s="3"/>
      <c r="IA437" s="3"/>
      <c r="IB437" s="3"/>
      <c r="IC437" s="3"/>
      <c r="ID437" s="3"/>
      <c r="IE437" s="3"/>
      <c r="IF437" s="3"/>
      <c r="IG437" s="3"/>
      <c r="IH437" s="3"/>
      <c r="II437" s="3"/>
      <c r="IJ437" s="3"/>
      <c r="IK437" s="3"/>
      <c r="IL437" s="3"/>
      <c r="IM437" s="3"/>
      <c r="IN437" s="3"/>
      <c r="IO437" s="3"/>
      <c r="IP437" s="3"/>
      <c r="IQ437" s="3"/>
      <c r="IR437" s="3"/>
      <c r="IS437" s="3"/>
      <c r="IT437" s="3"/>
      <c r="IU437" s="3"/>
    </row>
    <row r="438" spans="1:255">
      <c r="A438" s="11" t="s">
        <v>282</v>
      </c>
      <c r="B438" s="114">
        <v>6913.29</v>
      </c>
      <c r="C438" s="11">
        <v>7047.05</v>
      </c>
      <c r="D438" s="44">
        <v>69689.749999999985</v>
      </c>
      <c r="E438" s="44">
        <v>71484.960000000006</v>
      </c>
      <c r="F438" s="44">
        <v>-1795.210000000021</v>
      </c>
      <c r="G438" s="21">
        <v>-2.5100000000000011E-2</v>
      </c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  <c r="ID438" s="3"/>
      <c r="IE438" s="3"/>
      <c r="IF438" s="3"/>
      <c r="IG438" s="3"/>
      <c r="IH438" s="3"/>
      <c r="II438" s="3"/>
      <c r="IJ438" s="3"/>
      <c r="IK438" s="3"/>
      <c r="IL438" s="3"/>
      <c r="IM438" s="3"/>
      <c r="IN438" s="3"/>
      <c r="IO438" s="3"/>
      <c r="IP438" s="3"/>
      <c r="IQ438" s="3"/>
      <c r="IR438" s="3"/>
      <c r="IS438" s="3"/>
      <c r="IT438" s="3"/>
      <c r="IU438" s="3"/>
    </row>
    <row r="439" spans="1:255">
      <c r="A439" s="11" t="s">
        <v>300</v>
      </c>
      <c r="B439" s="114">
        <v>4007.8200000000006</v>
      </c>
      <c r="C439" s="11">
        <v>4764.21</v>
      </c>
      <c r="D439" s="44">
        <v>38343.74</v>
      </c>
      <c r="E439" s="44">
        <v>38243.14</v>
      </c>
      <c r="F439" s="44">
        <v>100.59999999999854</v>
      </c>
      <c r="G439" s="21">
        <v>2.5999999999999357E-3</v>
      </c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  <c r="IO439" s="3"/>
      <c r="IP439" s="3"/>
      <c r="IQ439" s="3"/>
      <c r="IR439" s="3"/>
      <c r="IS439" s="3"/>
      <c r="IT439" s="3"/>
      <c r="IU439" s="3"/>
    </row>
    <row r="440" spans="1:255">
      <c r="A440" s="11" t="s">
        <v>255</v>
      </c>
      <c r="B440" s="114">
        <v>19611.46</v>
      </c>
      <c r="C440" s="11">
        <v>18384.63</v>
      </c>
      <c r="D440" s="44">
        <v>186751.16999999998</v>
      </c>
      <c r="E440" s="44">
        <v>182403.57</v>
      </c>
      <c r="F440" s="44">
        <v>4347.5999999999767</v>
      </c>
      <c r="G440" s="21">
        <v>2.3800000000000043E-2</v>
      </c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3"/>
      <c r="IO440" s="3"/>
      <c r="IP440" s="3"/>
      <c r="IQ440" s="3"/>
      <c r="IR440" s="3"/>
      <c r="IS440" s="3"/>
      <c r="IT440" s="3"/>
      <c r="IU440" s="3"/>
    </row>
    <row r="441" spans="1:255">
      <c r="A441" s="11" t="s">
        <v>342</v>
      </c>
      <c r="B441" s="114">
        <v>2792.63</v>
      </c>
      <c r="C441" s="11">
        <v>0</v>
      </c>
      <c r="D441" s="44">
        <v>14938</v>
      </c>
      <c r="E441" s="44">
        <v>0</v>
      </c>
      <c r="F441" s="44">
        <v>14938</v>
      </c>
      <c r="G441" s="21">
        <v>0</v>
      </c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  <c r="ID441" s="3"/>
      <c r="IE441" s="3"/>
      <c r="IF441" s="3"/>
      <c r="IG441" s="3"/>
      <c r="IH441" s="3"/>
      <c r="II441" s="3"/>
      <c r="IJ441" s="3"/>
      <c r="IK441" s="3"/>
      <c r="IL441" s="3"/>
      <c r="IM441" s="3"/>
      <c r="IN441" s="3"/>
      <c r="IO441" s="3"/>
      <c r="IP441" s="3"/>
      <c r="IQ441" s="3"/>
      <c r="IR441" s="3"/>
      <c r="IS441" s="3"/>
      <c r="IT441" s="3"/>
      <c r="IU441" s="3"/>
    </row>
    <row r="442" spans="1:255">
      <c r="A442" s="11" t="s">
        <v>343</v>
      </c>
      <c r="B442" s="114">
        <v>12874.81</v>
      </c>
      <c r="C442" s="11">
        <v>0</v>
      </c>
      <c r="D442" s="44">
        <v>12874.81</v>
      </c>
      <c r="E442" s="44">
        <v>0</v>
      </c>
      <c r="F442" s="44">
        <v>12874.81</v>
      </c>
      <c r="G442" s="21">
        <v>0</v>
      </c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3"/>
      <c r="IO442" s="3"/>
      <c r="IP442" s="3"/>
      <c r="IQ442" s="3"/>
      <c r="IR442" s="3"/>
      <c r="IS442" s="3"/>
      <c r="IT442" s="3"/>
      <c r="IU442" s="3"/>
    </row>
    <row r="443" spans="1:255">
      <c r="A443" s="11"/>
      <c r="B443" s="114"/>
      <c r="C443" s="11"/>
      <c r="D443" s="44"/>
      <c r="E443" s="44"/>
      <c r="F443" s="44"/>
      <c r="G443" s="21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3"/>
      <c r="IO443" s="3"/>
      <c r="IP443" s="3"/>
      <c r="IQ443" s="3"/>
      <c r="IR443" s="3"/>
      <c r="IS443" s="3"/>
      <c r="IT443" s="3"/>
      <c r="IU443" s="3"/>
    </row>
    <row r="444" spans="1:255">
      <c r="A444" s="11" t="s">
        <v>40</v>
      </c>
      <c r="B444" s="114"/>
      <c r="C444" s="11"/>
      <c r="D444" s="11"/>
      <c r="E444" s="11"/>
      <c r="F444" s="11"/>
      <c r="G444" s="21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  <c r="IP444" s="3"/>
      <c r="IQ444" s="3"/>
      <c r="IR444" s="3"/>
      <c r="IS444" s="3"/>
      <c r="IT444" s="3"/>
      <c r="IU444" s="3"/>
    </row>
    <row r="445" spans="1:255">
      <c r="A445" s="11" t="s">
        <v>286</v>
      </c>
      <c r="B445" s="114"/>
      <c r="C445" s="11"/>
      <c r="D445" s="11"/>
      <c r="E445" s="11"/>
      <c r="F445" s="11"/>
      <c r="G445" s="21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3"/>
      <c r="IO445" s="3"/>
      <c r="IP445" s="3"/>
      <c r="IQ445" s="3"/>
      <c r="IR445" s="3"/>
      <c r="IS445" s="3"/>
      <c r="IT445" s="3"/>
      <c r="IU445" s="3"/>
    </row>
    <row r="446" spans="1:255">
      <c r="A446" s="11"/>
      <c r="B446" s="114"/>
      <c r="C446" s="11"/>
      <c r="D446" s="11"/>
      <c r="E446" s="11"/>
      <c r="F446" s="11"/>
      <c r="G446" s="21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  <c r="IE446" s="3"/>
      <c r="IF446" s="3"/>
      <c r="IG446" s="3"/>
      <c r="IH446" s="3"/>
      <c r="II446" s="3"/>
      <c r="IJ446" s="3"/>
      <c r="IK446" s="3"/>
      <c r="IL446" s="3"/>
      <c r="IM446" s="3"/>
      <c r="IN446" s="3"/>
      <c r="IO446" s="3"/>
      <c r="IP446" s="3"/>
      <c r="IQ446" s="3"/>
      <c r="IR446" s="3"/>
      <c r="IS446" s="3"/>
      <c r="IT446" s="3"/>
      <c r="IU446" s="3"/>
    </row>
    <row r="447" spans="1:255">
      <c r="A447" s="111" t="s">
        <v>336</v>
      </c>
      <c r="B447" s="114"/>
      <c r="C447" s="11"/>
      <c r="D447" s="11"/>
      <c r="E447" s="11"/>
      <c r="F447" s="11"/>
      <c r="G447" s="21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3"/>
      <c r="IO447" s="3"/>
      <c r="IP447" s="3"/>
      <c r="IQ447" s="3"/>
      <c r="IR447" s="3"/>
      <c r="IS447" s="3"/>
      <c r="IT447" s="3"/>
      <c r="IU447" s="3"/>
    </row>
    <row r="448" spans="1:255">
      <c r="A448" s="111" t="s">
        <v>328</v>
      </c>
      <c r="B448" s="119"/>
      <c r="C448" s="7"/>
      <c r="D448" s="11"/>
      <c r="E448" s="11"/>
      <c r="F448" s="11"/>
      <c r="G448" s="21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  <c r="HS448" s="3"/>
      <c r="HT448" s="3"/>
      <c r="HU448" s="3"/>
      <c r="HV448" s="3"/>
      <c r="HW448" s="3"/>
      <c r="HX448" s="3"/>
      <c r="HY448" s="3"/>
      <c r="HZ448" s="3"/>
      <c r="IA448" s="3"/>
      <c r="IB448" s="3"/>
      <c r="IC448" s="3"/>
      <c r="ID448" s="3"/>
      <c r="IE448" s="3"/>
      <c r="IF448" s="3"/>
      <c r="IG448" s="3"/>
      <c r="IH448" s="3"/>
      <c r="II448" s="3"/>
      <c r="IJ448" s="3"/>
      <c r="IK448" s="3"/>
      <c r="IL448" s="3"/>
      <c r="IM448" s="3"/>
      <c r="IN448" s="3"/>
      <c r="IO448" s="3"/>
      <c r="IP448" s="3"/>
      <c r="IQ448" s="3"/>
      <c r="IR448" s="3"/>
      <c r="IS448" s="3"/>
      <c r="IT448" s="3"/>
      <c r="IU448" s="3"/>
    </row>
    <row r="449" spans="1:255">
      <c r="A449" s="7"/>
      <c r="B449" s="119"/>
      <c r="C449" s="7"/>
      <c r="D449" s="7" t="s">
        <v>337</v>
      </c>
      <c r="E449" s="7" t="s">
        <v>329</v>
      </c>
      <c r="F449" s="7" t="s">
        <v>41</v>
      </c>
      <c r="G449" s="7" t="s">
        <v>41</v>
      </c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  <c r="ID449" s="3"/>
      <c r="IE449" s="3"/>
      <c r="IF449" s="3"/>
      <c r="IG449" s="3"/>
      <c r="IH449" s="3"/>
      <c r="II449" s="3"/>
      <c r="IJ449" s="3"/>
      <c r="IK449" s="3"/>
      <c r="IL449" s="3"/>
      <c r="IM449" s="3"/>
      <c r="IN449" s="3"/>
      <c r="IO449" s="3"/>
      <c r="IP449" s="3"/>
      <c r="IQ449" s="3"/>
      <c r="IR449" s="3"/>
      <c r="IS449" s="3"/>
      <c r="IT449" s="3"/>
      <c r="IU449" s="3"/>
    </row>
    <row r="450" spans="1:255">
      <c r="A450" s="7"/>
      <c r="B450" s="119" t="s">
        <v>344</v>
      </c>
      <c r="C450" s="7" t="s">
        <v>313</v>
      </c>
      <c r="D450" s="7" t="s">
        <v>42</v>
      </c>
      <c r="E450" s="7" t="s">
        <v>42</v>
      </c>
      <c r="F450" s="7" t="s">
        <v>43</v>
      </c>
      <c r="G450" s="7" t="s">
        <v>43</v>
      </c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3"/>
      <c r="IO450" s="3"/>
      <c r="IP450" s="3"/>
      <c r="IQ450" s="3"/>
      <c r="IR450" s="3"/>
      <c r="IS450" s="3"/>
      <c r="IT450" s="3"/>
      <c r="IU450" s="3"/>
    </row>
    <row r="451" spans="1:255">
      <c r="A451" s="7"/>
      <c r="B451" s="120">
        <v>2013</v>
      </c>
      <c r="C451" s="19">
        <v>2012</v>
      </c>
      <c r="D451" s="48">
        <v>41364</v>
      </c>
      <c r="E451" s="49">
        <v>40999</v>
      </c>
      <c r="F451" s="10" t="s">
        <v>13</v>
      </c>
      <c r="G451" s="10" t="s">
        <v>10</v>
      </c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3"/>
      <c r="IO451" s="3"/>
      <c r="IP451" s="3"/>
      <c r="IQ451" s="3"/>
      <c r="IR451" s="3"/>
      <c r="IS451" s="3"/>
      <c r="IT451" s="3"/>
      <c r="IU451" s="3"/>
    </row>
    <row r="452" spans="1:255">
      <c r="A452" s="11"/>
      <c r="B452" s="114"/>
      <c r="C452" s="11"/>
      <c r="D452" s="26"/>
      <c r="E452" s="26"/>
      <c r="F452" s="11"/>
      <c r="G452" s="11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3"/>
      <c r="IN452" s="3"/>
      <c r="IO452" s="3"/>
      <c r="IP452" s="3"/>
      <c r="IQ452" s="3"/>
      <c r="IR452" s="3"/>
      <c r="IS452" s="3"/>
      <c r="IT452" s="3"/>
      <c r="IU452" s="3"/>
    </row>
    <row r="453" spans="1:255">
      <c r="A453" s="11" t="s">
        <v>219</v>
      </c>
      <c r="B453" s="130">
        <v>135962.17000000001</v>
      </c>
      <c r="C453" s="29">
        <v>0</v>
      </c>
      <c r="D453" s="29">
        <v>1570390.8900000001</v>
      </c>
      <c r="E453" s="29">
        <v>0</v>
      </c>
      <c r="F453" s="20">
        <v>1570390.8900000001</v>
      </c>
      <c r="G453" s="21">
        <v>0</v>
      </c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  <c r="HS453" s="3"/>
      <c r="HT453" s="3"/>
      <c r="HU453" s="3"/>
      <c r="HV453" s="3"/>
      <c r="HW453" s="3"/>
      <c r="HX453" s="3"/>
      <c r="HY453" s="3"/>
      <c r="HZ453" s="3"/>
      <c r="IA453" s="3"/>
      <c r="IB453" s="3"/>
      <c r="IC453" s="3"/>
      <c r="ID453" s="3"/>
      <c r="IE453" s="3"/>
      <c r="IF453" s="3"/>
      <c r="IG453" s="3"/>
      <c r="IH453" s="3"/>
      <c r="II453" s="3"/>
      <c r="IJ453" s="3"/>
      <c r="IK453" s="3"/>
      <c r="IL453" s="3"/>
      <c r="IM453" s="3"/>
      <c r="IN453" s="3"/>
      <c r="IO453" s="3"/>
      <c r="IP453" s="3"/>
      <c r="IQ453" s="3"/>
      <c r="IR453" s="3"/>
      <c r="IS453" s="3"/>
      <c r="IT453" s="3"/>
      <c r="IU453" s="3"/>
    </row>
    <row r="454" spans="1:255">
      <c r="A454" s="11" t="s">
        <v>220</v>
      </c>
      <c r="B454" s="114">
        <v>79917.549999999988</v>
      </c>
      <c r="C454" s="44">
        <v>909345.15</v>
      </c>
      <c r="D454" s="44">
        <v>769400.67999999993</v>
      </c>
      <c r="E454" s="44">
        <v>1348199.8</v>
      </c>
      <c r="F454" s="44">
        <v>-578799.12000000011</v>
      </c>
      <c r="G454" s="21">
        <v>-0.42930000000000001</v>
      </c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3"/>
      <c r="HQ454" s="3"/>
      <c r="HR454" s="3"/>
      <c r="HS454" s="3"/>
      <c r="HT454" s="3"/>
      <c r="HU454" s="3"/>
      <c r="HV454" s="3"/>
      <c r="HW454" s="3"/>
      <c r="HX454" s="3"/>
      <c r="HY454" s="3"/>
      <c r="HZ454" s="3"/>
      <c r="IA454" s="3"/>
      <c r="IB454" s="3"/>
      <c r="IC454" s="3"/>
      <c r="ID454" s="3"/>
      <c r="IE454" s="3"/>
      <c r="IF454" s="3"/>
      <c r="IG454" s="3"/>
      <c r="IH454" s="3"/>
      <c r="II454" s="3"/>
      <c r="IJ454" s="3"/>
      <c r="IK454" s="3"/>
      <c r="IL454" s="3"/>
      <c r="IM454" s="3"/>
      <c r="IN454" s="3"/>
      <c r="IO454" s="3"/>
      <c r="IP454" s="3"/>
      <c r="IQ454" s="3"/>
      <c r="IR454" s="3"/>
      <c r="IS454" s="3"/>
      <c r="IT454" s="3"/>
      <c r="IU454" s="3"/>
    </row>
    <row r="455" spans="1:255">
      <c r="A455" s="11" t="s">
        <v>221</v>
      </c>
      <c r="B455" s="114">
        <v>631.25</v>
      </c>
      <c r="C455" s="44">
        <v>4546.0599999999995</v>
      </c>
      <c r="D455" s="44">
        <v>8234.75</v>
      </c>
      <c r="E455" s="44">
        <v>17270.68</v>
      </c>
      <c r="F455" s="44">
        <v>-9035.93</v>
      </c>
      <c r="G455" s="21">
        <v>-0.5232</v>
      </c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3"/>
      <c r="HQ455" s="3"/>
      <c r="HR455" s="3"/>
      <c r="HS455" s="3"/>
      <c r="HT455" s="3"/>
      <c r="HU455" s="3"/>
      <c r="HV455" s="3"/>
      <c r="HW455" s="3"/>
      <c r="HX455" s="3"/>
      <c r="HY455" s="3"/>
      <c r="HZ455" s="3"/>
      <c r="IA455" s="3"/>
      <c r="IB455" s="3"/>
      <c r="IC455" s="3"/>
      <c r="ID455" s="3"/>
      <c r="IE455" s="3"/>
      <c r="IF455" s="3"/>
      <c r="IG455" s="3"/>
      <c r="IH455" s="3"/>
      <c r="II455" s="3"/>
      <c r="IJ455" s="3"/>
      <c r="IK455" s="3"/>
      <c r="IL455" s="3"/>
      <c r="IM455" s="3"/>
      <c r="IN455" s="3"/>
      <c r="IO455" s="3"/>
      <c r="IP455" s="3"/>
      <c r="IQ455" s="3"/>
      <c r="IR455" s="3"/>
      <c r="IS455" s="3"/>
      <c r="IT455" s="3"/>
      <c r="IU455" s="3"/>
    </row>
    <row r="456" spans="1:255">
      <c r="A456" s="31" t="s">
        <v>222</v>
      </c>
      <c r="B456" s="117">
        <v>123</v>
      </c>
      <c r="C456" s="45">
        <v>0</v>
      </c>
      <c r="D456" s="44">
        <v>1482</v>
      </c>
      <c r="E456" s="44">
        <v>360</v>
      </c>
      <c r="F456" s="46">
        <v>1122</v>
      </c>
      <c r="G456" s="34">
        <v>3.1166999999999998</v>
      </c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3"/>
      <c r="IO456" s="3"/>
      <c r="IP456" s="3"/>
      <c r="IQ456" s="3"/>
      <c r="IR456" s="3"/>
      <c r="IS456" s="3"/>
      <c r="IT456" s="3"/>
      <c r="IU456" s="3"/>
    </row>
    <row r="457" spans="1:255">
      <c r="A457" s="11" t="s">
        <v>287</v>
      </c>
      <c r="B457" s="118">
        <v>0</v>
      </c>
      <c r="C457" s="45">
        <v>0</v>
      </c>
      <c r="D457" s="44">
        <v>0</v>
      </c>
      <c r="E457" s="44">
        <v>0</v>
      </c>
      <c r="F457" s="44">
        <v>0</v>
      </c>
      <c r="G457" s="21">
        <v>0</v>
      </c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  <c r="IE457" s="3"/>
      <c r="IF457" s="3"/>
      <c r="IG457" s="3"/>
      <c r="IH457" s="3"/>
      <c r="II457" s="3"/>
      <c r="IJ457" s="3"/>
      <c r="IK457" s="3"/>
      <c r="IL457" s="3"/>
      <c r="IM457" s="3"/>
      <c r="IN457" s="3"/>
      <c r="IO457" s="3"/>
      <c r="IP457" s="3"/>
      <c r="IQ457" s="3"/>
      <c r="IR457" s="3"/>
      <c r="IS457" s="3"/>
      <c r="IT457" s="3"/>
      <c r="IU457" s="3"/>
    </row>
    <row r="458" spans="1:255">
      <c r="A458" s="11" t="s">
        <v>160</v>
      </c>
      <c r="B458" s="118">
        <v>0</v>
      </c>
      <c r="C458" s="45">
        <v>0</v>
      </c>
      <c r="D458" s="44">
        <v>0</v>
      </c>
      <c r="E458" s="44">
        <v>0</v>
      </c>
      <c r="F458" s="44">
        <v>0</v>
      </c>
      <c r="G458" s="21">
        <v>0</v>
      </c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  <c r="IP458" s="3"/>
      <c r="IQ458" s="3"/>
      <c r="IR458" s="3"/>
      <c r="IS458" s="3"/>
      <c r="IT458" s="3"/>
      <c r="IU458" s="3"/>
    </row>
    <row r="459" spans="1:255">
      <c r="A459" s="23" t="s">
        <v>230</v>
      </c>
      <c r="B459" s="118">
        <v>0</v>
      </c>
      <c r="C459" s="45">
        <v>0</v>
      </c>
      <c r="D459" s="44">
        <v>0</v>
      </c>
      <c r="E459" s="44">
        <v>0</v>
      </c>
      <c r="F459" s="44">
        <v>0</v>
      </c>
      <c r="G459" s="21">
        <v>0</v>
      </c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3"/>
      <c r="IO459" s="3"/>
      <c r="IP459" s="3"/>
      <c r="IQ459" s="3"/>
      <c r="IR459" s="3"/>
      <c r="IS459" s="3"/>
      <c r="IT459" s="3"/>
      <c r="IU459" s="3"/>
    </row>
    <row r="460" spans="1:255">
      <c r="A460" s="23" t="s">
        <v>164</v>
      </c>
      <c r="B460" s="118">
        <v>117904.58</v>
      </c>
      <c r="C460" s="45">
        <v>0</v>
      </c>
      <c r="D460" s="44">
        <v>117904.58</v>
      </c>
      <c r="E460" s="44">
        <v>30</v>
      </c>
      <c r="F460" s="44">
        <v>117874.58</v>
      </c>
      <c r="G460" s="21">
        <v>3929.1527000000001</v>
      </c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  <c r="IE460" s="3"/>
      <c r="IF460" s="3"/>
      <c r="IG460" s="3"/>
      <c r="IH460" s="3"/>
      <c r="II460" s="3"/>
      <c r="IJ460" s="3"/>
      <c r="IK460" s="3"/>
      <c r="IL460" s="3"/>
      <c r="IM460" s="3"/>
      <c r="IN460" s="3"/>
      <c r="IO460" s="3"/>
      <c r="IP460" s="3"/>
      <c r="IQ460" s="3"/>
      <c r="IR460" s="3"/>
      <c r="IS460" s="3"/>
      <c r="IT460" s="3"/>
      <c r="IU460" s="3"/>
    </row>
    <row r="461" spans="1:255">
      <c r="A461" s="23" t="s">
        <v>207</v>
      </c>
      <c r="B461" s="118">
        <v>0</v>
      </c>
      <c r="C461" s="45">
        <v>140000</v>
      </c>
      <c r="D461" s="44">
        <v>114515.14</v>
      </c>
      <c r="E461" s="44">
        <v>576944.92999999993</v>
      </c>
      <c r="F461" s="44">
        <v>-462429.78999999992</v>
      </c>
      <c r="G461" s="21">
        <v>-0.80149999999999999</v>
      </c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  <c r="IC461" s="3"/>
      <c r="ID461" s="3"/>
      <c r="IE461" s="3"/>
      <c r="IF461" s="3"/>
      <c r="IG461" s="3"/>
      <c r="IH461" s="3"/>
      <c r="II461" s="3"/>
      <c r="IJ461" s="3"/>
      <c r="IK461" s="3"/>
      <c r="IL461" s="3"/>
      <c r="IM461" s="3"/>
      <c r="IN461" s="3"/>
      <c r="IO461" s="3"/>
      <c r="IP461" s="3"/>
      <c r="IQ461" s="3"/>
      <c r="IR461" s="3"/>
      <c r="IS461" s="3"/>
      <c r="IT461" s="3"/>
      <c r="IU461" s="3"/>
    </row>
    <row r="462" spans="1:255">
      <c r="A462" s="11" t="s">
        <v>168</v>
      </c>
      <c r="B462" s="118">
        <v>0</v>
      </c>
      <c r="C462" s="45">
        <v>0</v>
      </c>
      <c r="D462" s="44">
        <v>25</v>
      </c>
      <c r="E462" s="44">
        <v>50</v>
      </c>
      <c r="F462" s="44">
        <v>-25</v>
      </c>
      <c r="G462" s="21">
        <v>-0.5</v>
      </c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  <c r="IE462" s="3"/>
      <c r="IF462" s="3"/>
      <c r="IG462" s="3"/>
      <c r="IH462" s="3"/>
      <c r="II462" s="3"/>
      <c r="IJ462" s="3"/>
      <c r="IK462" s="3"/>
      <c r="IL462" s="3"/>
      <c r="IM462" s="3"/>
      <c r="IN462" s="3"/>
      <c r="IO462" s="3"/>
      <c r="IP462" s="3"/>
      <c r="IQ462" s="3"/>
      <c r="IR462" s="3"/>
      <c r="IS462" s="3"/>
      <c r="IT462" s="3"/>
      <c r="IU462" s="3"/>
    </row>
    <row r="463" spans="1:255">
      <c r="A463" s="11" t="s">
        <v>223</v>
      </c>
      <c r="B463" s="114">
        <v>1501982.91</v>
      </c>
      <c r="C463" s="44">
        <v>188163.32</v>
      </c>
      <c r="D463" s="44">
        <v>6000752.0800000001</v>
      </c>
      <c r="E463" s="44">
        <v>4115439.6</v>
      </c>
      <c r="F463" s="44">
        <v>1885312.48</v>
      </c>
      <c r="G463" s="21">
        <v>0.45809999999999995</v>
      </c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  <c r="IP463" s="3"/>
      <c r="IQ463" s="3"/>
      <c r="IR463" s="3"/>
      <c r="IS463" s="3"/>
      <c r="IT463" s="3"/>
      <c r="IU463" s="3"/>
    </row>
    <row r="464" spans="1:255">
      <c r="A464" s="11" t="s">
        <v>161</v>
      </c>
      <c r="B464" s="118">
        <v>158317.88</v>
      </c>
      <c r="C464" s="45">
        <v>15591</v>
      </c>
      <c r="D464" s="44">
        <v>2555133.9499999997</v>
      </c>
      <c r="E464" s="44">
        <v>1428986.5</v>
      </c>
      <c r="F464" s="44">
        <v>1126147.4499999997</v>
      </c>
      <c r="G464" s="21">
        <v>0.78810000000000002</v>
      </c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3"/>
      <c r="IO464" s="3"/>
      <c r="IP464" s="3"/>
      <c r="IQ464" s="3"/>
      <c r="IR464" s="3"/>
      <c r="IS464" s="3"/>
      <c r="IT464" s="3"/>
      <c r="IU464" s="3"/>
    </row>
    <row r="465" spans="1:255">
      <c r="A465" s="11" t="s">
        <v>224</v>
      </c>
      <c r="B465" s="114">
        <v>634245.6</v>
      </c>
      <c r="C465" s="44">
        <v>0</v>
      </c>
      <c r="D465" s="44">
        <v>634245.6</v>
      </c>
      <c r="E465" s="44">
        <v>13195.03</v>
      </c>
      <c r="F465" s="44">
        <v>621050.56999999995</v>
      </c>
      <c r="G465" s="21">
        <v>47.067</v>
      </c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  <c r="HS465" s="3"/>
      <c r="HT465" s="3"/>
      <c r="HU465" s="3"/>
      <c r="HV465" s="3"/>
      <c r="HW465" s="3"/>
      <c r="HX465" s="3"/>
      <c r="HY465" s="3"/>
      <c r="HZ465" s="3"/>
      <c r="IA465" s="3"/>
      <c r="IB465" s="3"/>
      <c r="IC465" s="3"/>
      <c r="ID465" s="3"/>
      <c r="IE465" s="3"/>
      <c r="IF465" s="3"/>
      <c r="IG465" s="3"/>
      <c r="IH465" s="3"/>
      <c r="II465" s="3"/>
      <c r="IJ465" s="3"/>
      <c r="IK465" s="3"/>
      <c r="IL465" s="3"/>
      <c r="IM465" s="3"/>
      <c r="IN465" s="3"/>
      <c r="IO465" s="3"/>
      <c r="IP465" s="3"/>
      <c r="IQ465" s="3"/>
      <c r="IR465" s="3"/>
      <c r="IS465" s="3"/>
      <c r="IT465" s="3"/>
      <c r="IU465" s="3"/>
    </row>
    <row r="466" spans="1:255">
      <c r="A466" s="11" t="s">
        <v>225</v>
      </c>
      <c r="B466" s="114">
        <v>0</v>
      </c>
      <c r="C466" s="44">
        <v>0</v>
      </c>
      <c r="D466" s="44">
        <v>0</v>
      </c>
      <c r="E466" s="44">
        <v>561288.28</v>
      </c>
      <c r="F466" s="44">
        <v>-561288.28</v>
      </c>
      <c r="G466" s="21">
        <v>-1</v>
      </c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  <c r="IE466" s="3"/>
      <c r="IF466" s="3"/>
      <c r="IG466" s="3"/>
      <c r="IH466" s="3"/>
      <c r="II466" s="3"/>
      <c r="IJ466" s="3"/>
      <c r="IK466" s="3"/>
      <c r="IL466" s="3"/>
      <c r="IM466" s="3"/>
      <c r="IN466" s="3"/>
      <c r="IO466" s="3"/>
      <c r="IP466" s="3"/>
      <c r="IQ466" s="3"/>
      <c r="IR466" s="3"/>
      <c r="IS466" s="3"/>
      <c r="IT466" s="3"/>
      <c r="IU466" s="3"/>
    </row>
    <row r="467" spans="1:255">
      <c r="A467" s="11" t="s">
        <v>163</v>
      </c>
      <c r="B467" s="118">
        <v>0</v>
      </c>
      <c r="C467" s="45">
        <v>0</v>
      </c>
      <c r="D467" s="44">
        <v>0</v>
      </c>
      <c r="E467" s="44">
        <v>19510</v>
      </c>
      <c r="F467" s="44">
        <v>-19510</v>
      </c>
      <c r="G467" s="21">
        <v>-1</v>
      </c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  <c r="IE467" s="3"/>
      <c r="IF467" s="3"/>
      <c r="IG467" s="3"/>
      <c r="IH467" s="3"/>
      <c r="II467" s="3"/>
      <c r="IJ467" s="3"/>
      <c r="IK467" s="3"/>
      <c r="IL467" s="3"/>
      <c r="IM467" s="3"/>
      <c r="IN467" s="3"/>
      <c r="IO467" s="3"/>
      <c r="IP467" s="3"/>
      <c r="IQ467" s="3"/>
      <c r="IR467" s="3"/>
      <c r="IS467" s="3"/>
      <c r="IT467" s="3"/>
      <c r="IU467" s="3"/>
    </row>
    <row r="468" spans="1:255">
      <c r="A468" s="11" t="s">
        <v>226</v>
      </c>
      <c r="B468" s="114">
        <v>0</v>
      </c>
      <c r="C468" s="44">
        <v>0</v>
      </c>
      <c r="D468" s="44">
        <v>0</v>
      </c>
      <c r="E468" s="44">
        <v>0</v>
      </c>
      <c r="F468" s="44">
        <v>0</v>
      </c>
      <c r="G468" s="21">
        <v>0</v>
      </c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3"/>
      <c r="IN468" s="3"/>
      <c r="IO468" s="3"/>
      <c r="IP468" s="3"/>
      <c r="IQ468" s="3"/>
      <c r="IR468" s="3"/>
      <c r="IS468" s="3"/>
      <c r="IT468" s="3"/>
      <c r="IU468" s="3"/>
    </row>
    <row r="469" spans="1:255">
      <c r="A469" s="11" t="s">
        <v>159</v>
      </c>
      <c r="B469" s="118">
        <v>0</v>
      </c>
      <c r="C469" s="45">
        <v>0</v>
      </c>
      <c r="D469" s="44">
        <v>0</v>
      </c>
      <c r="E469" s="44">
        <v>2781.33</v>
      </c>
      <c r="F469" s="44">
        <v>-2781.33</v>
      </c>
      <c r="G469" s="21">
        <v>-1</v>
      </c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3"/>
      <c r="HT469" s="3"/>
      <c r="HU469" s="3"/>
      <c r="HV469" s="3"/>
      <c r="HW469" s="3"/>
      <c r="HX469" s="3"/>
      <c r="HY469" s="3"/>
      <c r="HZ469" s="3"/>
      <c r="IA469" s="3"/>
      <c r="IB469" s="3"/>
      <c r="IC469" s="3"/>
      <c r="ID469" s="3"/>
      <c r="IE469" s="3"/>
      <c r="IF469" s="3"/>
      <c r="IG469" s="3"/>
      <c r="IH469" s="3"/>
      <c r="II469" s="3"/>
      <c r="IJ469" s="3"/>
      <c r="IK469" s="3"/>
      <c r="IL469" s="3"/>
      <c r="IM469" s="3"/>
      <c r="IN469" s="3"/>
      <c r="IO469" s="3"/>
      <c r="IP469" s="3"/>
      <c r="IQ469" s="3"/>
      <c r="IR469" s="3"/>
      <c r="IS469" s="3"/>
      <c r="IT469" s="3"/>
      <c r="IU469" s="3"/>
    </row>
    <row r="470" spans="1:255">
      <c r="A470" s="11" t="s">
        <v>338</v>
      </c>
      <c r="B470" s="118">
        <v>0</v>
      </c>
      <c r="C470" s="45">
        <v>49495.360000000001</v>
      </c>
      <c r="D470" s="44">
        <v>504192.94</v>
      </c>
      <c r="E470" s="44">
        <v>483049.01999999996</v>
      </c>
      <c r="F470" s="44">
        <v>21143.920000000042</v>
      </c>
      <c r="G470" s="21">
        <v>4.3800000000000061E-2</v>
      </c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  <c r="HR470" s="3"/>
      <c r="HS470" s="3"/>
      <c r="HT470" s="3"/>
      <c r="HU470" s="3"/>
      <c r="HV470" s="3"/>
      <c r="HW470" s="3"/>
      <c r="HX470" s="3"/>
      <c r="HY470" s="3"/>
      <c r="HZ470" s="3"/>
      <c r="IA470" s="3"/>
      <c r="IB470" s="3"/>
      <c r="IC470" s="3"/>
      <c r="ID470" s="3"/>
      <c r="IE470" s="3"/>
      <c r="IF470" s="3"/>
      <c r="IG470" s="3"/>
      <c r="IH470" s="3"/>
      <c r="II470" s="3"/>
      <c r="IJ470" s="3"/>
      <c r="IK470" s="3"/>
      <c r="IL470" s="3"/>
      <c r="IM470" s="3"/>
      <c r="IN470" s="3"/>
      <c r="IO470" s="3"/>
      <c r="IP470" s="3"/>
      <c r="IQ470" s="3"/>
      <c r="IR470" s="3"/>
      <c r="IS470" s="3"/>
      <c r="IT470" s="3"/>
      <c r="IU470" s="3"/>
    </row>
    <row r="471" spans="1:255">
      <c r="A471" s="11" t="s">
        <v>162</v>
      </c>
      <c r="B471" s="118">
        <v>0</v>
      </c>
      <c r="C471" s="45">
        <v>0</v>
      </c>
      <c r="D471" s="44">
        <v>734</v>
      </c>
      <c r="E471" s="44">
        <v>4887</v>
      </c>
      <c r="F471" s="44">
        <v>-4153</v>
      </c>
      <c r="G471" s="21">
        <v>-0.8498</v>
      </c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  <c r="HS471" s="3"/>
      <c r="HT471" s="3"/>
      <c r="HU471" s="3"/>
      <c r="HV471" s="3"/>
      <c r="HW471" s="3"/>
      <c r="HX471" s="3"/>
      <c r="HY471" s="3"/>
      <c r="HZ471" s="3"/>
      <c r="IA471" s="3"/>
      <c r="IB471" s="3"/>
      <c r="IC471" s="3"/>
      <c r="ID471" s="3"/>
      <c r="IE471" s="3"/>
      <c r="IF471" s="3"/>
      <c r="IG471" s="3"/>
      <c r="IH471" s="3"/>
      <c r="II471" s="3"/>
      <c r="IJ471" s="3"/>
      <c r="IK471" s="3"/>
      <c r="IL471" s="3"/>
      <c r="IM471" s="3"/>
      <c r="IN471" s="3"/>
      <c r="IO471" s="3"/>
      <c r="IP471" s="3"/>
      <c r="IQ471" s="3"/>
      <c r="IR471" s="3"/>
      <c r="IS471" s="3"/>
      <c r="IT471" s="3"/>
      <c r="IU471" s="3"/>
    </row>
    <row r="472" spans="1:255">
      <c r="A472" s="23" t="s">
        <v>215</v>
      </c>
      <c r="B472" s="118">
        <v>0</v>
      </c>
      <c r="C472" s="45">
        <v>0</v>
      </c>
      <c r="D472" s="44">
        <v>0</v>
      </c>
      <c r="E472" s="44">
        <v>0</v>
      </c>
      <c r="F472" s="44">
        <v>0</v>
      </c>
      <c r="G472" s="21">
        <v>0</v>
      </c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  <c r="HR472" s="3"/>
      <c r="HS472" s="3"/>
      <c r="HT472" s="3"/>
      <c r="HU472" s="3"/>
      <c r="HV472" s="3"/>
      <c r="HW472" s="3"/>
      <c r="HX472" s="3"/>
      <c r="HY472" s="3"/>
      <c r="HZ472" s="3"/>
      <c r="IA472" s="3"/>
      <c r="IB472" s="3"/>
      <c r="IC472" s="3"/>
      <c r="ID472" s="3"/>
      <c r="IE472" s="3"/>
      <c r="IF472" s="3"/>
      <c r="IG472" s="3"/>
      <c r="IH472" s="3"/>
      <c r="II472" s="3"/>
      <c r="IJ472" s="3"/>
      <c r="IK472" s="3"/>
      <c r="IL472" s="3"/>
      <c r="IM472" s="3"/>
      <c r="IN472" s="3"/>
      <c r="IO472" s="3"/>
      <c r="IP472" s="3"/>
      <c r="IQ472" s="3"/>
      <c r="IR472" s="3"/>
      <c r="IS472" s="3"/>
      <c r="IT472" s="3"/>
      <c r="IU472" s="3"/>
    </row>
    <row r="473" spans="1:255">
      <c r="A473" s="11" t="s">
        <v>212</v>
      </c>
      <c r="B473" s="118">
        <v>0</v>
      </c>
      <c r="C473" s="45">
        <v>0</v>
      </c>
      <c r="D473" s="44">
        <v>0</v>
      </c>
      <c r="E473" s="44">
        <v>0</v>
      </c>
      <c r="F473" s="44">
        <v>0</v>
      </c>
      <c r="G473" s="21">
        <v>0</v>
      </c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  <c r="HT473" s="3"/>
      <c r="HU473" s="3"/>
      <c r="HV473" s="3"/>
      <c r="HW473" s="3"/>
      <c r="HX473" s="3"/>
      <c r="HY473" s="3"/>
      <c r="HZ473" s="3"/>
      <c r="IA473" s="3"/>
      <c r="IB473" s="3"/>
      <c r="IC473" s="3"/>
      <c r="ID473" s="3"/>
      <c r="IE473" s="3"/>
      <c r="IF473" s="3"/>
      <c r="IG473" s="3"/>
      <c r="IH473" s="3"/>
      <c r="II473" s="3"/>
      <c r="IJ473" s="3"/>
      <c r="IK473" s="3"/>
      <c r="IL473" s="3"/>
      <c r="IM473" s="3"/>
      <c r="IN473" s="3"/>
      <c r="IO473" s="3"/>
      <c r="IP473" s="3"/>
      <c r="IQ473" s="3"/>
      <c r="IR473" s="3"/>
      <c r="IS473" s="3"/>
      <c r="IT473" s="3"/>
      <c r="IU473" s="3"/>
    </row>
    <row r="474" spans="1:255">
      <c r="A474" s="11" t="s">
        <v>166</v>
      </c>
      <c r="B474" s="118">
        <v>0</v>
      </c>
      <c r="C474" s="45">
        <v>0</v>
      </c>
      <c r="D474" s="44">
        <v>0</v>
      </c>
      <c r="E474" s="44">
        <v>0</v>
      </c>
      <c r="F474" s="44">
        <v>0</v>
      </c>
      <c r="G474" s="21">
        <v>0</v>
      </c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  <c r="HN474" s="3"/>
      <c r="HO474" s="3"/>
      <c r="HP474" s="3"/>
      <c r="HQ474" s="3"/>
      <c r="HR474" s="3"/>
      <c r="HS474" s="3"/>
      <c r="HT474" s="3"/>
      <c r="HU474" s="3"/>
      <c r="HV474" s="3"/>
      <c r="HW474" s="3"/>
      <c r="HX474" s="3"/>
      <c r="HY474" s="3"/>
      <c r="HZ474" s="3"/>
      <c r="IA474" s="3"/>
      <c r="IB474" s="3"/>
      <c r="IC474" s="3"/>
      <c r="ID474" s="3"/>
      <c r="IE474" s="3"/>
      <c r="IF474" s="3"/>
      <c r="IG474" s="3"/>
      <c r="IH474" s="3"/>
      <c r="II474" s="3"/>
      <c r="IJ474" s="3"/>
      <c r="IK474" s="3"/>
      <c r="IL474" s="3"/>
      <c r="IM474" s="3"/>
      <c r="IN474" s="3"/>
      <c r="IO474" s="3"/>
      <c r="IP474" s="3"/>
      <c r="IQ474" s="3"/>
      <c r="IR474" s="3"/>
      <c r="IS474" s="3"/>
      <c r="IT474" s="3"/>
      <c r="IU474" s="3"/>
    </row>
    <row r="475" spans="1:255">
      <c r="A475" s="11" t="s">
        <v>165</v>
      </c>
      <c r="B475" s="118">
        <v>0</v>
      </c>
      <c r="C475" s="45">
        <v>0</v>
      </c>
      <c r="D475" s="44">
        <v>0</v>
      </c>
      <c r="E475" s="44">
        <v>0</v>
      </c>
      <c r="F475" s="44">
        <v>0</v>
      </c>
      <c r="G475" s="21">
        <v>0</v>
      </c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  <c r="HP475" s="3"/>
      <c r="HQ475" s="3"/>
      <c r="HR475" s="3"/>
      <c r="HS475" s="3"/>
      <c r="HT475" s="3"/>
      <c r="HU475" s="3"/>
      <c r="HV475" s="3"/>
      <c r="HW475" s="3"/>
      <c r="HX475" s="3"/>
      <c r="HY475" s="3"/>
      <c r="HZ475" s="3"/>
      <c r="IA475" s="3"/>
      <c r="IB475" s="3"/>
      <c r="IC475" s="3"/>
      <c r="ID475" s="3"/>
      <c r="IE475" s="3"/>
      <c r="IF475" s="3"/>
      <c r="IG475" s="3"/>
      <c r="IH475" s="3"/>
      <c r="II475" s="3"/>
      <c r="IJ475" s="3"/>
      <c r="IK475" s="3"/>
      <c r="IL475" s="3"/>
      <c r="IM475" s="3"/>
      <c r="IN475" s="3"/>
      <c r="IO475" s="3"/>
      <c r="IP475" s="3"/>
      <c r="IQ475" s="3"/>
      <c r="IR475" s="3"/>
      <c r="IS475" s="3"/>
      <c r="IT475" s="3"/>
      <c r="IU475" s="3"/>
    </row>
    <row r="476" spans="1:255">
      <c r="A476" s="11" t="s">
        <v>167</v>
      </c>
      <c r="B476" s="118">
        <v>0</v>
      </c>
      <c r="C476" s="45">
        <v>0</v>
      </c>
      <c r="D476" s="44">
        <v>0</v>
      </c>
      <c r="E476" s="44">
        <v>435.07</v>
      </c>
      <c r="F476" s="44">
        <v>-435.07</v>
      </c>
      <c r="G476" s="21">
        <v>-1</v>
      </c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  <c r="HN476" s="3"/>
      <c r="HO476" s="3"/>
      <c r="HP476" s="3"/>
      <c r="HQ476" s="3"/>
      <c r="HR476" s="3"/>
      <c r="HS476" s="3"/>
      <c r="HT476" s="3"/>
      <c r="HU476" s="3"/>
      <c r="HV476" s="3"/>
      <c r="HW476" s="3"/>
      <c r="HX476" s="3"/>
      <c r="HY476" s="3"/>
      <c r="HZ476" s="3"/>
      <c r="IA476" s="3"/>
      <c r="IB476" s="3"/>
      <c r="IC476" s="3"/>
      <c r="ID476" s="3"/>
      <c r="IE476" s="3"/>
      <c r="IF476" s="3"/>
      <c r="IG476" s="3"/>
      <c r="IH476" s="3"/>
      <c r="II476" s="3"/>
      <c r="IJ476" s="3"/>
      <c r="IK476" s="3"/>
      <c r="IL476" s="3"/>
      <c r="IM476" s="3"/>
      <c r="IN476" s="3"/>
      <c r="IO476" s="3"/>
      <c r="IP476" s="3"/>
      <c r="IQ476" s="3"/>
      <c r="IR476" s="3"/>
      <c r="IS476" s="3"/>
      <c r="IT476" s="3"/>
      <c r="IU476" s="3"/>
    </row>
    <row r="477" spans="1:255">
      <c r="A477" s="11" t="s">
        <v>227</v>
      </c>
      <c r="B477" s="118">
        <v>0</v>
      </c>
      <c r="C477" s="45">
        <v>0</v>
      </c>
      <c r="D477" s="44">
        <v>0</v>
      </c>
      <c r="E477" s="44">
        <v>0</v>
      </c>
      <c r="F477" s="44">
        <v>0</v>
      </c>
      <c r="G477" s="21">
        <v>0</v>
      </c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  <c r="HP477" s="3"/>
      <c r="HQ477" s="3"/>
      <c r="HR477" s="3"/>
      <c r="HS477" s="3"/>
      <c r="HT477" s="3"/>
      <c r="HU477" s="3"/>
      <c r="HV477" s="3"/>
      <c r="HW477" s="3"/>
      <c r="HX477" s="3"/>
      <c r="HY477" s="3"/>
      <c r="HZ477" s="3"/>
      <c r="IA477" s="3"/>
      <c r="IB477" s="3"/>
      <c r="IC477" s="3"/>
      <c r="ID477" s="3"/>
      <c r="IE477" s="3"/>
      <c r="IF477" s="3"/>
      <c r="IG477" s="3"/>
      <c r="IH477" s="3"/>
      <c r="II477" s="3"/>
      <c r="IJ477" s="3"/>
      <c r="IK477" s="3"/>
      <c r="IL477" s="3"/>
      <c r="IM477" s="3"/>
      <c r="IN477" s="3"/>
      <c r="IO477" s="3"/>
      <c r="IP477" s="3"/>
      <c r="IQ477" s="3"/>
      <c r="IR477" s="3"/>
      <c r="IS477" s="3"/>
      <c r="IT477" s="3"/>
      <c r="IU477" s="3"/>
    </row>
    <row r="478" spans="1:255">
      <c r="A478" s="11" t="s">
        <v>331</v>
      </c>
      <c r="B478" s="118">
        <v>5204088.5</v>
      </c>
      <c r="C478" s="45">
        <v>133049.43</v>
      </c>
      <c r="D478" s="44">
        <v>5934337.6100000003</v>
      </c>
      <c r="E478" s="44">
        <v>133049.43</v>
      </c>
      <c r="F478" s="44">
        <v>5801288.1800000006</v>
      </c>
      <c r="G478" s="21">
        <v>43.602499999999999</v>
      </c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  <c r="IC478" s="3"/>
      <c r="ID478" s="3"/>
      <c r="IE478" s="3"/>
      <c r="IF478" s="3"/>
      <c r="IG478" s="3"/>
      <c r="IH478" s="3"/>
      <c r="II478" s="3"/>
      <c r="IJ478" s="3"/>
      <c r="IK478" s="3"/>
      <c r="IL478" s="3"/>
      <c r="IM478" s="3"/>
      <c r="IN478" s="3"/>
      <c r="IO478" s="3"/>
      <c r="IP478" s="3"/>
      <c r="IQ478" s="3"/>
      <c r="IR478" s="3"/>
      <c r="IS478" s="3"/>
      <c r="IT478" s="3"/>
      <c r="IU478" s="3"/>
    </row>
    <row r="479" spans="1:255">
      <c r="A479" s="11" t="s">
        <v>118</v>
      </c>
      <c r="B479" s="118">
        <v>263452.62</v>
      </c>
      <c r="C479" s="45">
        <v>146274.88999999998</v>
      </c>
      <c r="D479" s="44">
        <v>1675090.08</v>
      </c>
      <c r="E479" s="44">
        <v>998371.20000000007</v>
      </c>
      <c r="F479" s="44">
        <v>676718.88</v>
      </c>
      <c r="G479" s="21">
        <v>0.67779999999999996</v>
      </c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3"/>
      <c r="GY479" s="3"/>
      <c r="GZ479" s="3"/>
      <c r="HA479" s="3"/>
      <c r="HB479" s="3"/>
      <c r="HC479" s="3"/>
      <c r="HD479" s="3"/>
      <c r="HE479" s="3"/>
      <c r="HF479" s="3"/>
      <c r="HG479" s="3"/>
      <c r="HH479" s="3"/>
      <c r="HI479" s="3"/>
      <c r="HJ479" s="3"/>
      <c r="HK479" s="3"/>
      <c r="HL479" s="3"/>
      <c r="HM479" s="3"/>
      <c r="HN479" s="3"/>
      <c r="HO479" s="3"/>
      <c r="HP479" s="3"/>
      <c r="HQ479" s="3"/>
      <c r="HR479" s="3"/>
      <c r="HS479" s="3"/>
      <c r="HT479" s="3"/>
      <c r="HU479" s="3"/>
      <c r="HV479" s="3"/>
      <c r="HW479" s="3"/>
      <c r="HX479" s="3"/>
      <c r="HY479" s="3"/>
      <c r="HZ479" s="3"/>
      <c r="IA479" s="3"/>
      <c r="IB479" s="3"/>
      <c r="IC479" s="3"/>
      <c r="ID479" s="3"/>
      <c r="IE479" s="3"/>
      <c r="IF479" s="3"/>
      <c r="IG479" s="3"/>
      <c r="IH479" s="3"/>
      <c r="II479" s="3"/>
      <c r="IJ479" s="3"/>
      <c r="IK479" s="3"/>
      <c r="IL479" s="3"/>
      <c r="IM479" s="3"/>
      <c r="IN479" s="3"/>
      <c r="IO479" s="3"/>
      <c r="IP479" s="3"/>
      <c r="IQ479" s="3"/>
      <c r="IR479" s="3"/>
      <c r="IS479" s="3"/>
      <c r="IT479" s="3"/>
      <c r="IU479" s="3"/>
    </row>
    <row r="480" spans="1:255">
      <c r="A480" s="11" t="s">
        <v>171</v>
      </c>
      <c r="B480" s="118">
        <v>0</v>
      </c>
      <c r="C480" s="45">
        <v>0</v>
      </c>
      <c r="D480" s="44">
        <v>0</v>
      </c>
      <c r="E480" s="44">
        <v>0</v>
      </c>
      <c r="F480" s="44">
        <v>0</v>
      </c>
      <c r="G480" s="21">
        <v>0</v>
      </c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/>
      <c r="FW480" s="3"/>
      <c r="FX480" s="3"/>
      <c r="FY480" s="3"/>
      <c r="FZ480" s="3"/>
      <c r="GA480" s="3"/>
      <c r="GB480" s="3"/>
      <c r="GC480" s="3"/>
      <c r="GD480" s="3"/>
      <c r="GE480" s="3"/>
      <c r="GF480" s="3"/>
      <c r="GG480" s="3"/>
      <c r="GH480" s="3"/>
      <c r="GI480" s="3"/>
      <c r="GJ480" s="3"/>
      <c r="GK480" s="3"/>
      <c r="GL480" s="3"/>
      <c r="GM480" s="3"/>
      <c r="GN480" s="3"/>
      <c r="GO480" s="3"/>
      <c r="GP480" s="3"/>
      <c r="GQ480" s="3"/>
      <c r="GR480" s="3"/>
      <c r="GS480" s="3"/>
      <c r="GT480" s="3"/>
      <c r="GU480" s="3"/>
      <c r="GV480" s="3"/>
      <c r="GW480" s="3"/>
      <c r="GX480" s="3"/>
      <c r="GY480" s="3"/>
      <c r="GZ480" s="3"/>
      <c r="HA480" s="3"/>
      <c r="HB480" s="3"/>
      <c r="HC480" s="3"/>
      <c r="HD480" s="3"/>
      <c r="HE480" s="3"/>
      <c r="HF480" s="3"/>
      <c r="HG480" s="3"/>
      <c r="HH480" s="3"/>
      <c r="HI480" s="3"/>
      <c r="HJ480" s="3"/>
      <c r="HK480" s="3"/>
      <c r="HL480" s="3"/>
      <c r="HM480" s="3"/>
      <c r="HN480" s="3"/>
      <c r="HO480" s="3"/>
      <c r="HP480" s="3"/>
      <c r="HQ480" s="3"/>
      <c r="HR480" s="3"/>
      <c r="HS480" s="3"/>
      <c r="HT480" s="3"/>
      <c r="HU480" s="3"/>
      <c r="HV480" s="3"/>
      <c r="HW480" s="3"/>
      <c r="HX480" s="3"/>
      <c r="HY480" s="3"/>
      <c r="HZ480" s="3"/>
      <c r="IA480" s="3"/>
      <c r="IB480" s="3"/>
      <c r="IC480" s="3"/>
      <c r="ID480" s="3"/>
      <c r="IE480" s="3"/>
      <c r="IF480" s="3"/>
      <c r="IG480" s="3"/>
      <c r="IH480" s="3"/>
      <c r="II480" s="3"/>
      <c r="IJ480" s="3"/>
      <c r="IK480" s="3"/>
      <c r="IL480" s="3"/>
      <c r="IM480" s="3"/>
      <c r="IN480" s="3"/>
      <c r="IO480" s="3"/>
      <c r="IP480" s="3"/>
      <c r="IQ480" s="3"/>
      <c r="IR480" s="3"/>
      <c r="IS480" s="3"/>
      <c r="IT480" s="3"/>
      <c r="IU480" s="3"/>
    </row>
    <row r="481" spans="1:255">
      <c r="A481" s="11" t="s">
        <v>172</v>
      </c>
      <c r="B481" s="118">
        <v>230</v>
      </c>
      <c r="C481" s="45">
        <v>96.759999999999991</v>
      </c>
      <c r="D481" s="44">
        <v>3192.1200000000003</v>
      </c>
      <c r="E481" s="44">
        <v>4757.21</v>
      </c>
      <c r="F481" s="44">
        <v>-1565.0899999999997</v>
      </c>
      <c r="G481" s="21">
        <v>-0.32899999999999996</v>
      </c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  <c r="FS481" s="3"/>
      <c r="FT481" s="3"/>
      <c r="FU481" s="3"/>
      <c r="FV481" s="3"/>
      <c r="FW481" s="3"/>
      <c r="FX481" s="3"/>
      <c r="FY481" s="3"/>
      <c r="FZ481" s="3"/>
      <c r="GA481" s="3"/>
      <c r="GB481" s="3"/>
      <c r="GC481" s="3"/>
      <c r="GD481" s="3"/>
      <c r="GE481" s="3"/>
      <c r="GF481" s="3"/>
      <c r="GG481" s="3"/>
      <c r="GH481" s="3"/>
      <c r="GI481" s="3"/>
      <c r="GJ481" s="3"/>
      <c r="GK481" s="3"/>
      <c r="GL481" s="3"/>
      <c r="GM481" s="3"/>
      <c r="GN481" s="3"/>
      <c r="GO481" s="3"/>
      <c r="GP481" s="3"/>
      <c r="GQ481" s="3"/>
      <c r="GR481" s="3"/>
      <c r="GS481" s="3"/>
      <c r="GT481" s="3"/>
      <c r="GU481" s="3"/>
      <c r="GV481" s="3"/>
      <c r="GW481" s="3"/>
      <c r="GX481" s="3"/>
      <c r="GY481" s="3"/>
      <c r="GZ481" s="3"/>
      <c r="HA481" s="3"/>
      <c r="HB481" s="3"/>
      <c r="HC481" s="3"/>
      <c r="HD481" s="3"/>
      <c r="HE481" s="3"/>
      <c r="HF481" s="3"/>
      <c r="HG481" s="3"/>
      <c r="HH481" s="3"/>
      <c r="HI481" s="3"/>
      <c r="HJ481" s="3"/>
      <c r="HK481" s="3"/>
      <c r="HL481" s="3"/>
      <c r="HM481" s="3"/>
      <c r="HN481" s="3"/>
      <c r="HO481" s="3"/>
      <c r="HP481" s="3"/>
      <c r="HQ481" s="3"/>
      <c r="HR481" s="3"/>
      <c r="HS481" s="3"/>
      <c r="HT481" s="3"/>
      <c r="HU481" s="3"/>
      <c r="HV481" s="3"/>
      <c r="HW481" s="3"/>
      <c r="HX481" s="3"/>
      <c r="HY481" s="3"/>
      <c r="HZ481" s="3"/>
      <c r="IA481" s="3"/>
      <c r="IB481" s="3"/>
      <c r="IC481" s="3"/>
      <c r="ID481" s="3"/>
      <c r="IE481" s="3"/>
      <c r="IF481" s="3"/>
      <c r="IG481" s="3"/>
      <c r="IH481" s="3"/>
      <c r="II481" s="3"/>
      <c r="IJ481" s="3"/>
      <c r="IK481" s="3"/>
      <c r="IL481" s="3"/>
      <c r="IM481" s="3"/>
      <c r="IN481" s="3"/>
      <c r="IO481" s="3"/>
      <c r="IP481" s="3"/>
      <c r="IQ481" s="3"/>
      <c r="IR481" s="3"/>
      <c r="IS481" s="3"/>
      <c r="IT481" s="3"/>
      <c r="IU481" s="3"/>
    </row>
    <row r="482" spans="1:255">
      <c r="A482" s="11" t="s">
        <v>128</v>
      </c>
      <c r="B482" s="118">
        <v>165215.75000000003</v>
      </c>
      <c r="C482" s="45">
        <v>189113.39000000004</v>
      </c>
      <c r="D482" s="44">
        <v>1944691.48</v>
      </c>
      <c r="E482" s="44">
        <v>1916759.17</v>
      </c>
      <c r="F482" s="44">
        <v>27932.310000000056</v>
      </c>
      <c r="G482" s="21">
        <v>1.4599999999999946E-2</v>
      </c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  <c r="FS482" s="3"/>
      <c r="FT482" s="3"/>
      <c r="FU482" s="3"/>
      <c r="FV482" s="3"/>
      <c r="FW482" s="3"/>
      <c r="FX482" s="3"/>
      <c r="FY482" s="3"/>
      <c r="FZ482" s="3"/>
      <c r="GA482" s="3"/>
      <c r="GB482" s="3"/>
      <c r="GC482" s="3"/>
      <c r="GD482" s="3"/>
      <c r="GE482" s="3"/>
      <c r="GF482" s="3"/>
      <c r="GG482" s="3"/>
      <c r="GH482" s="3"/>
      <c r="GI482" s="3"/>
      <c r="GJ482" s="3"/>
      <c r="GK482" s="3"/>
      <c r="GL482" s="3"/>
      <c r="GM482" s="3"/>
      <c r="GN482" s="3"/>
      <c r="GO482" s="3"/>
      <c r="GP482" s="3"/>
      <c r="GQ482" s="3"/>
      <c r="GR482" s="3"/>
      <c r="GS482" s="3"/>
      <c r="GT482" s="3"/>
      <c r="GU482" s="3"/>
      <c r="GV482" s="3"/>
      <c r="GW482" s="3"/>
      <c r="GX482" s="3"/>
      <c r="GY482" s="3"/>
      <c r="GZ482" s="3"/>
      <c r="HA482" s="3"/>
      <c r="HB482" s="3"/>
      <c r="HC482" s="3"/>
      <c r="HD482" s="3"/>
      <c r="HE482" s="3"/>
      <c r="HF482" s="3"/>
      <c r="HG482" s="3"/>
      <c r="HH482" s="3"/>
      <c r="HI482" s="3"/>
      <c r="HJ482" s="3"/>
      <c r="HK482" s="3"/>
      <c r="HL482" s="3"/>
      <c r="HM482" s="3"/>
      <c r="HN482" s="3"/>
      <c r="HO482" s="3"/>
      <c r="HP482" s="3"/>
      <c r="HQ482" s="3"/>
      <c r="HR482" s="3"/>
      <c r="HS482" s="3"/>
      <c r="HT482" s="3"/>
      <c r="HU482" s="3"/>
      <c r="HV482" s="3"/>
      <c r="HW482" s="3"/>
      <c r="HX482" s="3"/>
      <c r="HY482" s="3"/>
      <c r="HZ482" s="3"/>
      <c r="IA482" s="3"/>
      <c r="IB482" s="3"/>
      <c r="IC482" s="3"/>
      <c r="ID482" s="3"/>
      <c r="IE482" s="3"/>
      <c r="IF482" s="3"/>
      <c r="IG482" s="3"/>
      <c r="IH482" s="3"/>
      <c r="II482" s="3"/>
      <c r="IJ482" s="3"/>
      <c r="IK482" s="3"/>
      <c r="IL482" s="3"/>
      <c r="IM482" s="3"/>
      <c r="IN482" s="3"/>
      <c r="IO482" s="3"/>
      <c r="IP482" s="3"/>
      <c r="IQ482" s="3"/>
      <c r="IR482" s="3"/>
      <c r="IS482" s="3"/>
      <c r="IT482" s="3"/>
      <c r="IU482" s="3"/>
    </row>
    <row r="483" spans="1:255">
      <c r="A483" s="11" t="s">
        <v>135</v>
      </c>
      <c r="B483" s="118">
        <v>40080.29</v>
      </c>
      <c r="C483" s="45">
        <v>31437.69</v>
      </c>
      <c r="D483" s="44">
        <v>322530.07</v>
      </c>
      <c r="E483" s="44">
        <v>237700.91</v>
      </c>
      <c r="F483" s="44">
        <v>84829.16</v>
      </c>
      <c r="G483" s="21">
        <v>0.3569</v>
      </c>
    </row>
    <row r="484" spans="1:255">
      <c r="A484" s="11" t="s">
        <v>136</v>
      </c>
      <c r="B484" s="118">
        <v>0</v>
      </c>
      <c r="C484" s="45">
        <v>0</v>
      </c>
      <c r="D484" s="44">
        <v>0</v>
      </c>
      <c r="E484" s="44">
        <v>0</v>
      </c>
      <c r="F484" s="44">
        <v>0</v>
      </c>
      <c r="G484" s="21">
        <v>0</v>
      </c>
    </row>
    <row r="485" spans="1:255">
      <c r="A485" s="11" t="s">
        <v>236</v>
      </c>
      <c r="B485" s="118">
        <v>380.47</v>
      </c>
      <c r="C485" s="45">
        <v>0</v>
      </c>
      <c r="D485" s="44">
        <v>8858659.6699999999</v>
      </c>
      <c r="E485" s="44">
        <v>8787023.7999999989</v>
      </c>
      <c r="F485" s="44">
        <v>71635.870000001043</v>
      </c>
      <c r="G485" s="21">
        <v>8.1999999999999851E-3</v>
      </c>
    </row>
    <row r="486" spans="1:255">
      <c r="A486" s="11" t="s">
        <v>119</v>
      </c>
      <c r="B486" s="118">
        <v>53221.69</v>
      </c>
      <c r="C486" s="45">
        <v>51256.12</v>
      </c>
      <c r="D486" s="44">
        <v>465340.03</v>
      </c>
      <c r="E486" s="44">
        <v>487084.80000000005</v>
      </c>
      <c r="F486" s="44">
        <v>-21744.770000000019</v>
      </c>
      <c r="G486" s="21">
        <v>-4.4599999999999973E-2</v>
      </c>
    </row>
    <row r="487" spans="1:255">
      <c r="A487" s="11" t="s">
        <v>120</v>
      </c>
      <c r="B487" s="118">
        <v>0</v>
      </c>
      <c r="C487" s="45">
        <v>0</v>
      </c>
      <c r="D487" s="44">
        <v>25000.000000000004</v>
      </c>
      <c r="E487" s="44">
        <v>22947.11</v>
      </c>
      <c r="F487" s="44">
        <v>2052.8900000000031</v>
      </c>
      <c r="G487" s="21">
        <v>8.9499999999999913E-2</v>
      </c>
    </row>
    <row r="488" spans="1:255">
      <c r="A488" s="11" t="s">
        <v>121</v>
      </c>
      <c r="B488" s="118">
        <v>0</v>
      </c>
      <c r="C488" s="45">
        <v>0</v>
      </c>
      <c r="D488" s="44">
        <v>199357.59</v>
      </c>
      <c r="E488" s="44">
        <v>204547.79</v>
      </c>
      <c r="F488" s="44">
        <v>-5190.2000000000116</v>
      </c>
      <c r="G488" s="21">
        <v>-2.5399999999999978E-2</v>
      </c>
    </row>
    <row r="489" spans="1:255">
      <c r="A489" s="11" t="s">
        <v>124</v>
      </c>
      <c r="B489" s="118">
        <v>0</v>
      </c>
      <c r="C489" s="45">
        <v>0</v>
      </c>
      <c r="D489" s="44">
        <v>0</v>
      </c>
      <c r="E489" s="44">
        <v>0</v>
      </c>
      <c r="F489" s="44">
        <v>0</v>
      </c>
      <c r="G489" s="21">
        <v>0</v>
      </c>
    </row>
    <row r="490" spans="1:255">
      <c r="A490" s="11" t="s">
        <v>137</v>
      </c>
      <c r="B490" s="118">
        <v>0</v>
      </c>
      <c r="C490" s="45">
        <v>0</v>
      </c>
      <c r="D490" s="44">
        <v>11765.4</v>
      </c>
      <c r="E490" s="44">
        <v>12391.69</v>
      </c>
      <c r="F490" s="44">
        <v>-626.29000000000087</v>
      </c>
      <c r="G490" s="21">
        <v>-5.0499999999999989E-2</v>
      </c>
    </row>
    <row r="491" spans="1:255">
      <c r="A491" s="11" t="s">
        <v>138</v>
      </c>
      <c r="B491" s="118">
        <v>4011</v>
      </c>
      <c r="C491" s="45">
        <v>0</v>
      </c>
      <c r="D491" s="44">
        <v>4545833.3299999991</v>
      </c>
      <c r="E491" s="44">
        <v>4206102.41</v>
      </c>
      <c r="F491" s="44">
        <v>339730.91999999899</v>
      </c>
      <c r="G491" s="21">
        <v>8.0799999999999983E-2</v>
      </c>
    </row>
    <row r="492" spans="1:255">
      <c r="A492" s="11" t="s">
        <v>139</v>
      </c>
      <c r="B492" s="118">
        <v>149284.9</v>
      </c>
      <c r="C492" s="45">
        <v>149413.15</v>
      </c>
      <c r="D492" s="44">
        <v>1801826.46</v>
      </c>
      <c r="E492" s="44">
        <v>1470889.0999999999</v>
      </c>
      <c r="F492" s="44">
        <v>330937.3600000001</v>
      </c>
      <c r="G492" s="21">
        <v>0.22500000000000009</v>
      </c>
    </row>
    <row r="493" spans="1:255">
      <c r="A493" s="11" t="s">
        <v>140</v>
      </c>
      <c r="B493" s="118">
        <v>0</v>
      </c>
      <c r="C493" s="45">
        <v>0</v>
      </c>
      <c r="D493" s="44">
        <v>3977252.26</v>
      </c>
      <c r="E493" s="44">
        <v>3982424.93</v>
      </c>
      <c r="F493" s="44">
        <v>-5172.6700000003912</v>
      </c>
      <c r="G493" s="21">
        <v>-1.2999999999999678E-3</v>
      </c>
    </row>
    <row r="494" spans="1:255">
      <c r="A494" s="11" t="s">
        <v>146</v>
      </c>
      <c r="B494" s="118">
        <v>0</v>
      </c>
      <c r="C494" s="45">
        <v>0</v>
      </c>
      <c r="D494" s="44">
        <v>27452.58</v>
      </c>
      <c r="E494" s="44">
        <v>28913.949999999997</v>
      </c>
      <c r="F494" s="44">
        <v>-1461.3699999999953</v>
      </c>
      <c r="G494" s="21">
        <v>-5.0499999999999989E-2</v>
      </c>
    </row>
    <row r="495" spans="1:255">
      <c r="A495" s="11" t="s">
        <v>155</v>
      </c>
      <c r="B495" s="118">
        <v>287</v>
      </c>
      <c r="C495" s="45">
        <v>0</v>
      </c>
      <c r="D495" s="44">
        <v>811</v>
      </c>
      <c r="E495" s="44">
        <v>0</v>
      </c>
      <c r="F495" s="44">
        <v>811</v>
      </c>
      <c r="G495" s="21">
        <v>0</v>
      </c>
    </row>
    <row r="496" spans="1:255">
      <c r="A496" s="23" t="s">
        <v>182</v>
      </c>
      <c r="B496" s="114">
        <v>0</v>
      </c>
      <c r="C496" s="44">
        <v>0</v>
      </c>
      <c r="D496" s="44">
        <v>0</v>
      </c>
      <c r="E496" s="44">
        <v>0</v>
      </c>
      <c r="F496" s="44">
        <v>0</v>
      </c>
      <c r="G496" s="21">
        <v>0</v>
      </c>
    </row>
    <row r="497" spans="1:7">
      <c r="A497" s="11" t="s">
        <v>183</v>
      </c>
      <c r="B497" s="118">
        <v>42676</v>
      </c>
      <c r="C497" s="45">
        <v>41601</v>
      </c>
      <c r="D497" s="44">
        <v>420968.02</v>
      </c>
      <c r="E497" s="44">
        <v>414359</v>
      </c>
      <c r="F497" s="44">
        <v>6609.0200000000186</v>
      </c>
      <c r="G497" s="21">
        <v>1.5900000000000025E-2</v>
      </c>
    </row>
    <row r="498" spans="1:7">
      <c r="A498" s="11" t="s">
        <v>198</v>
      </c>
      <c r="B498" s="126">
        <v>134012.82999999999</v>
      </c>
      <c r="C498" s="47">
        <v>135725.96</v>
      </c>
      <c r="D498" s="25">
        <v>1226091.97</v>
      </c>
      <c r="E498" s="41">
        <v>1268880.0999999999</v>
      </c>
      <c r="F498" s="41">
        <v>-42788.129999999888</v>
      </c>
      <c r="G498" s="22">
        <v>-3.3699999999999952E-2</v>
      </c>
    </row>
    <row r="499" spans="1:7">
      <c r="A499" s="11" t="s">
        <v>199</v>
      </c>
      <c r="B499" s="50">
        <v>13429602.349999998</v>
      </c>
      <c r="C499" s="20">
        <v>6804408.1100000003</v>
      </c>
      <c r="D499" s="29">
        <v>90553552.979999989</v>
      </c>
      <c r="E499" s="20">
        <v>77361434.930000007</v>
      </c>
      <c r="F499" s="20">
        <v>13071274.830000006</v>
      </c>
      <c r="G499" s="21">
        <v>0.1705000000000001</v>
      </c>
    </row>
    <row r="500" spans="1:7" ht="15.75">
      <c r="A500" s="11"/>
      <c r="B500" s="131"/>
      <c r="C500" s="134"/>
      <c r="D500" s="44"/>
      <c r="E500" s="11"/>
      <c r="F500" s="11"/>
      <c r="G500" s="21"/>
    </row>
    <row r="501" spans="1:7" ht="15.75">
      <c r="A501" s="11" t="s">
        <v>200</v>
      </c>
      <c r="B501" s="131"/>
      <c r="C501" s="134"/>
      <c r="D501" s="44"/>
      <c r="E501" s="11"/>
      <c r="F501" s="11"/>
      <c r="G501" s="21"/>
    </row>
    <row r="502" spans="1:7">
      <c r="A502" s="11" t="s">
        <v>201</v>
      </c>
      <c r="B502" s="50">
        <v>69638727.940000013</v>
      </c>
      <c r="C502" s="20">
        <v>67994484.50999999</v>
      </c>
      <c r="D502" s="33">
        <v>680220744.98000002</v>
      </c>
      <c r="E502" s="20">
        <v>650791034.32999992</v>
      </c>
      <c r="F502" s="20">
        <v>29429710.650000039</v>
      </c>
      <c r="G502" s="21">
        <v>4.5199999999999907E-2</v>
      </c>
    </row>
    <row r="503" spans="1:7">
      <c r="A503" s="11" t="s">
        <v>202</v>
      </c>
      <c r="B503" s="132">
        <v>146163674</v>
      </c>
      <c r="C503" s="25">
        <v>147940563.64000008</v>
      </c>
      <c r="D503" s="25">
        <v>968725929.12</v>
      </c>
      <c r="E503" s="25">
        <v>1082957831.062</v>
      </c>
      <c r="F503" s="25">
        <v>-114352595.16199991</v>
      </c>
      <c r="G503" s="22">
        <v>-0.10550000000000004</v>
      </c>
    </row>
    <row r="504" spans="1:7" ht="15.75" thickBot="1">
      <c r="A504" s="11" t="s">
        <v>203</v>
      </c>
      <c r="B504" s="133">
        <v>215802401.94</v>
      </c>
      <c r="C504" s="43">
        <v>215935048.15000007</v>
      </c>
      <c r="D504" s="56">
        <v>1648946674.0999999</v>
      </c>
      <c r="E504" s="43">
        <v>1733748865.392</v>
      </c>
      <c r="F504" s="43">
        <v>-84802191.292000055</v>
      </c>
      <c r="G504" s="27">
        <v>-4.8900000000000055E-2</v>
      </c>
    </row>
    <row r="505" spans="1:7" ht="18.75" thickTop="1">
      <c r="A505" s="63"/>
      <c r="B505" s="4"/>
      <c r="D505" s="11"/>
      <c r="E505" s="11"/>
      <c r="F505" s="4"/>
      <c r="G505" s="4"/>
    </row>
    <row r="506" spans="1:7">
      <c r="A506" s="64"/>
      <c r="B506" s="11"/>
      <c r="C506" s="11"/>
    </row>
    <row r="507" spans="1:7">
      <c r="A507" s="65"/>
      <c r="B507" s="11"/>
      <c r="C507" s="11"/>
    </row>
    <row r="508" spans="1:7">
      <c r="A508" s="31" t="s">
        <v>33</v>
      </c>
    </row>
    <row r="509" spans="1:7">
      <c r="A509" s="31"/>
      <c r="B509" s="11"/>
    </row>
    <row r="510" spans="1:7">
      <c r="A510" s="31"/>
      <c r="B510" s="11"/>
    </row>
    <row r="511" spans="1:7">
      <c r="A511" s="31"/>
      <c r="B511" s="11"/>
    </row>
    <row r="512" spans="1:7">
      <c r="B512" s="11"/>
    </row>
    <row r="513" spans="2:2">
      <c r="B513" s="11"/>
    </row>
  </sheetData>
  <mergeCells count="8">
    <mergeCell ref="B11:I11"/>
    <mergeCell ref="B4:C4"/>
    <mergeCell ref="B3:C3"/>
    <mergeCell ref="B2:D2"/>
    <mergeCell ref="B7:I7"/>
    <mergeCell ref="B6:I6"/>
    <mergeCell ref="B8:I8"/>
    <mergeCell ref="B9:I9"/>
  </mergeCells>
  <phoneticPr fontId="10" type="noConversion"/>
  <pageMargins left="0.5" right="0.5" top="0.38" bottom="0" header="0.5" footer="0.26"/>
  <pageSetup scale="45" fitToHeight="9" orientation="landscape" r:id="rId1"/>
  <headerFooter alignWithMargins="0"/>
  <rowBreaks count="6" manualBreakCount="6">
    <brk id="66" max="10" man="1"/>
    <brk id="120" max="10" man="1"/>
    <brk id="197" max="10" man="1"/>
    <brk id="281" max="10" man="1"/>
    <brk id="365" max="10" man="1"/>
    <brk id="44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C9" sqref="C9"/>
    </sheetView>
  </sheetViews>
  <sheetFormatPr defaultRowHeight="15"/>
  <cols>
    <col min="1" max="1" width="14.33203125" customWidth="1"/>
    <col min="2" max="2" width="9.88671875" customWidth="1"/>
  </cols>
  <sheetData>
    <row r="1" spans="1:2">
      <c r="A1" t="s">
        <v>303</v>
      </c>
      <c r="B1" t="s">
        <v>304</v>
      </c>
    </row>
    <row r="2" spans="1:2">
      <c r="A2" s="53" t="s">
        <v>305</v>
      </c>
      <c r="B2" s="53" t="s">
        <v>315</v>
      </c>
    </row>
    <row r="3" spans="1:2">
      <c r="A3" s="53" t="s">
        <v>306</v>
      </c>
      <c r="B3" s="53" t="s">
        <v>316</v>
      </c>
    </row>
    <row r="4" spans="1:2">
      <c r="A4" s="53" t="s">
        <v>307</v>
      </c>
      <c r="B4" s="53" t="s">
        <v>317</v>
      </c>
    </row>
    <row r="5" spans="1:2">
      <c r="A5" s="53" t="s">
        <v>308</v>
      </c>
      <c r="B5" s="53" t="s">
        <v>318</v>
      </c>
    </row>
    <row r="6" spans="1:2">
      <c r="A6" s="53" t="s">
        <v>309</v>
      </c>
      <c r="B6" s="53" t="s">
        <v>319</v>
      </c>
    </row>
    <row r="7" spans="1:2">
      <c r="A7" s="53" t="s">
        <v>310</v>
      </c>
      <c r="B7" s="53" t="s">
        <v>320</v>
      </c>
    </row>
    <row r="8" spans="1:2">
      <c r="A8" s="53" t="s">
        <v>311</v>
      </c>
      <c r="B8" s="53" t="s">
        <v>321</v>
      </c>
    </row>
    <row r="9" spans="1:2">
      <c r="A9" s="53" t="s">
        <v>312</v>
      </c>
      <c r="B9" s="53" t="s">
        <v>322</v>
      </c>
    </row>
    <row r="10" spans="1:2">
      <c r="A10" s="53" t="s">
        <v>313</v>
      </c>
      <c r="B10" s="53" t="s">
        <v>323</v>
      </c>
    </row>
    <row r="11" spans="1:2">
      <c r="A11" s="53" t="s">
        <v>314</v>
      </c>
      <c r="B11" s="53" t="s">
        <v>324</v>
      </c>
    </row>
    <row r="12" spans="1:2">
      <c r="A12" s="53" t="s">
        <v>301</v>
      </c>
      <c r="B12" s="53" t="s">
        <v>325</v>
      </c>
    </row>
    <row r="13" spans="1:2">
      <c r="A13" s="53" t="s">
        <v>302</v>
      </c>
      <c r="B13" s="53" t="s">
        <v>326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660A9645B98D4BB94F92FD5731EAE4" ma:contentTypeVersion="0" ma:contentTypeDescription="Create a new document." ma:contentTypeScope="" ma:versionID="b7c979037e611d2d95594e414908150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905AFD-1A97-4964-BB78-BC44694B1085}"/>
</file>

<file path=customXml/itemProps2.xml><?xml version="1.0" encoding="utf-8"?>
<ds:datastoreItem xmlns:ds="http://schemas.openxmlformats.org/officeDocument/2006/customXml" ds:itemID="{92BA18FD-4741-4176-B894-10309C4864B3}"/>
</file>

<file path=customXml/itemProps3.xml><?xml version="1.0" encoding="utf-8"?>
<ds:datastoreItem xmlns:ds="http://schemas.openxmlformats.org/officeDocument/2006/customXml" ds:itemID="{90101DA9-2D2D-49DB-815D-6BD600875C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</vt:lpstr>
      <vt:lpstr>MONTHS</vt:lpstr>
      <vt:lpstr>A!Print_Area</vt:lpstr>
      <vt:lpstr>Print_Area_MI</vt:lpstr>
    </vt:vector>
  </TitlesOfParts>
  <Company>MS State Tax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AROBINSO</dc:creator>
  <cp:lastModifiedBy>fpuryear</cp:lastModifiedBy>
  <cp:lastPrinted>2013-04-11T12:56:20Z</cp:lastPrinted>
  <dcterms:created xsi:type="dcterms:W3CDTF">2000-09-29T15:08:22Z</dcterms:created>
  <dcterms:modified xsi:type="dcterms:W3CDTF">2013-04-11T13:31:16Z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0x010100CF660A9645B98D4BB94F92FD5731EAE4</vt:lpwstr>
  </property>
  <property fmtid="{D5CDD505-2E9C-101B-9397-08002B2CF9AE}" pid="3" name="Order">
    <vt:r8>5700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